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097" windowHeight="9700" activeTab="1"/>
  </bookViews>
  <sheets>
    <sheet name="Összesítő" sheetId="1" r:id="rId1"/>
    <sheet name="Elektromos_tetelek" sheetId="2" r:id="rId2"/>
  </sheets>
  <definedNames>
    <definedName name="Excel_BuiltIn_Print_Area_1">#REF!</definedName>
    <definedName name="Excel_BuiltIn_Print_Area_2">#REF!</definedName>
    <definedName name="Excel_BuiltIn_Print_Area_3">#REF!</definedName>
    <definedName name="Excel_BuiltIn_Print_Area_6">#REF!</definedName>
    <definedName name="Excel_BuiltIn_Print_Area_7">#REF!</definedName>
    <definedName name="_xlnm.Print_Area" localSheetId="1">'Elektromos_tetelek'!$A$1:$I$149</definedName>
    <definedName name="_xlnm.Print_Area" localSheetId="0">'Összesítő'!$A$1:$E$38</definedName>
  </definedNames>
  <calcPr fullCalcOnLoad="1"/>
</workbook>
</file>

<file path=xl/sharedStrings.xml><?xml version="1.0" encoding="utf-8"?>
<sst xmlns="http://schemas.openxmlformats.org/spreadsheetml/2006/main" count="416" uniqueCount="294">
  <si>
    <t>VILLAMOS BERENDEZÉS</t>
  </si>
  <si>
    <t>KIVITELI TERV</t>
  </si>
  <si>
    <t>MUNKANEM</t>
  </si>
  <si>
    <t>ANYAGÁR</t>
  </si>
  <si>
    <t>DÍJ</t>
  </si>
  <si>
    <t>ANYAG-DÍJ</t>
  </si>
  <si>
    <t>Védőcsövek, vezetékcsatornák, csatornák</t>
  </si>
  <si>
    <t>Kiegészítő tételek</t>
  </si>
  <si>
    <t>ELEKTROMOS SZERELÉSEK ÖSSZESEN</t>
  </si>
  <si>
    <t>ÖSSZESEN</t>
  </si>
  <si>
    <t>Sor-szám</t>
  </si>
  <si>
    <t>Tételszám</t>
  </si>
  <si>
    <t>MEGNEVEZÉS</t>
  </si>
  <si>
    <t>Meny-nyiség</t>
  </si>
  <si>
    <t xml:space="preserve">m      </t>
  </si>
  <si>
    <t>db</t>
  </si>
  <si>
    <t>Védőcsövek, vezetékcsatornák, csatornák összesen:</t>
  </si>
  <si>
    <t>m</t>
  </si>
  <si>
    <t>klt</t>
  </si>
  <si>
    <t>Előir.:</t>
  </si>
  <si>
    <t>Fővezetéki kábelek szigetelés ellenállás mérési jegyzőkönyv készítése</t>
  </si>
  <si>
    <t>klt.</t>
  </si>
  <si>
    <t>Működési, karbantartási utasításokról jegyzőkönyv készítése</t>
  </si>
  <si>
    <t>Kiegészítő tételek összesen:</t>
  </si>
  <si>
    <t>Vezetékek, kábelek összesen:</t>
  </si>
  <si>
    <t>ÁFA(27%)</t>
  </si>
  <si>
    <t>Vezetékek, kábelek</t>
  </si>
  <si>
    <t>KÖLTSÉGVETÉS</t>
  </si>
  <si>
    <t>Megvilágítás mérési jegyzőkönyv és irányfény világítás próba jegyzőkönyv készítése készítése</t>
  </si>
  <si>
    <t>Erősáramú berendezések első felülvizsgálati jegyzőkönyv készítése MSZ HD 60364-6 lapja szerint</t>
  </si>
  <si>
    <t>EPH potenciálkiegyenlítő sín 
BS 900 200 SCHRACK</t>
  </si>
  <si>
    <t>m3</t>
  </si>
  <si>
    <t>Homokágy készítés 20cm-es</t>
  </si>
  <si>
    <t>m2</t>
  </si>
  <si>
    <t>védőcső kábelárokba 40mm-es KPE</t>
  </si>
  <si>
    <t>Kézi földkitermelés 0,5x0,7m-es földárokhoz</t>
  </si>
  <si>
    <t>Érintésvédelmi védőhálózat kiépítése az épületben, valamint a különböző fémhálózatok fémes kapcsolatának létrehozásához a főkapcsoló berendezéseknél létesített EPH csomópontok kialakítása a vonatkozó szabványelőírásoknak, elsősorban az MSZ 2364 szabványnak  megfelelően.</t>
  </si>
  <si>
    <t>H07V-K szigetelt vezeték zöld/sárga színnel szigetelés EPH bekötő vezeték céljára  védőcsőbe húzva, vagy kábeltálcára fektetve 
16 mm2</t>
  </si>
  <si>
    <t>Korrózióvédő szalag 50mm széles</t>
  </si>
  <si>
    <t xml:space="preserve">klt    </t>
  </si>
  <si>
    <t>Elosztók</t>
  </si>
  <si>
    <t>Elosztók összesen:</t>
  </si>
  <si>
    <t>Kapcsolók, szerelvények</t>
  </si>
  <si>
    <t xml:space="preserve">db     </t>
  </si>
  <si>
    <t xml:space="preserve">2xII. P. + F  dug. alj. falba süllyesztetten szerelve,  IP20 védettségben, közös keretben Legrand Valena </t>
  </si>
  <si>
    <t xml:space="preserve">II.P. + F egyes dug. alj. falon kívül szerelve,  IP55 védettségben Legrand Plexo </t>
  </si>
  <si>
    <t>NYM-J kábel 
3x2,5mm2</t>
  </si>
  <si>
    <t>NYM-J kábel 
3x1,5mm2</t>
  </si>
  <si>
    <t>NYM-O kábel 
2x1,5mm2</t>
  </si>
  <si>
    <t>Szerelvény doboz előnyomott bevezetésekkel vakolat alá szerelve, Ø 65 mm, 45 mm mély 71 mm-es szabvány távolsághoz csavaros szerelvény rögzítéshez, sorolható kivitelben
KONTAVILL-LEGRAND</t>
  </si>
  <si>
    <t>Mü-I. merev szigetelő védőcső, kemény, sima PVC-ből nagy mechanikai igénybevételre, szabadon pattintó bilinccsel, falon kívüli szerléshez
MÜ-I. PEP 20mm-es műanyag cső (2,5m)</t>
  </si>
  <si>
    <t>Előir.</t>
  </si>
  <si>
    <t>Cső- és kábelelágazó doboz előnyomott bevezetésekkel falba süllyesztve szerelve, fedéllel, 75x75x50mm
AKU 80</t>
  </si>
  <si>
    <t>Világítótestek, lámpatestek</t>
  </si>
  <si>
    <t>Elosztó berendezések</t>
  </si>
  <si>
    <r>
      <t xml:space="preserve">Világítótestek, lámpatestek
</t>
    </r>
    <r>
      <rPr>
        <sz val="12"/>
        <rFont val="Times New Roman"/>
        <family val="1"/>
      </rPr>
      <t>A lámpatestek típusa és színe megrendelés előtt, a megrendelővel egyeztetendők! A lámpatestek, tartószerkezettel és fényforrással együtt értendők.</t>
    </r>
  </si>
  <si>
    <t xml:space="preserve">Váltókapcsoló, falba süllyesztetten szerelve, IP20 védettségben, Legrand Valena </t>
  </si>
  <si>
    <t xml:space="preserve">Egypólusú kapcsoló, falba süllyesztetten szerelve, IP20 védettségben, Legrand Valena </t>
  </si>
  <si>
    <t xml:space="preserve">3xII. P. + F  dug. alj. falba süllyesztetten,  IP20 védettségben, Legrand Valena </t>
  </si>
  <si>
    <t xml:space="preserve">Dupla RJ45-ös csatlakozó aljzat falba süllyesztetten szerelve, IP20 védettségben, Legrand Valena </t>
  </si>
  <si>
    <t>Kétállasú kulcsos kapcsoló, nappali főkapcsolónak, sülyesztetten szerelve, védettsége IP20 Legrand Valena</t>
  </si>
  <si>
    <t>Világítótestek, lámpatestek összesen:</t>
  </si>
  <si>
    <t>Kapcsolók, szerelvények összesen:</t>
  </si>
  <si>
    <t>NYM-J kábel 
4x1,5mm2</t>
  </si>
  <si>
    <t>Mü-III. merev szigetelő védőcső, kemény, sima PVC-ből gyenge mechanikai igénybevételre, oldalfalba süllyesztetteten szerelve, elágazó  és szerelvénydobozokkal,
MÜ-III. PEP 20mm-es műanyag cső (2,5m)</t>
  </si>
  <si>
    <t>Mü-III. merev szigetelő védőcső, kemény, sima PVC-ből gyenge mechanikai igénybevételre, oldalfalba süllyesztetteten szerelve, elágazó  és szerelvénydobozokkal,
MÜ-III. PEP 25mm-es műanyag cső (2,5m), gyengeáram részére</t>
  </si>
  <si>
    <t>Mü-I. merev szigetelő védőcső, kemény, sima PVC-ből nagy mechanikai igénybevételre, szabadon pattintó bilinccsel, falon kívüli szerléshez
MÜ-I. PEP 25mm-es műanyag cső (2,5m), gyengeáram részére</t>
  </si>
  <si>
    <t>Aljzatbeton utólagos bontása padlódoboz részére</t>
  </si>
  <si>
    <t>Gépészeti fémszerkezetek, radiátorok bekötése
az EPH hálózatba</t>
  </si>
  <si>
    <t xml:space="preserve">RJ45-ös csatlakozó aljzat falba süllyesztetten szerelve, IP20 védettségben, Legrand Valena </t>
  </si>
  <si>
    <t xml:space="preserve">4xII. P. + F  dug. alj. falba süllyesztetten,  IP20 védettségben, Legrand Valena </t>
  </si>
  <si>
    <t xml:space="preserve">II. P. + F  dug. alj. falba süllyesztetten szerelve,  IP20 védettségben, Legrand Valena </t>
  </si>
  <si>
    <t xml:space="preserve">Kétpólusú kapcsoló, falba süllyesztetten szerelve, IP20 védettségben, Legrand Valena </t>
  </si>
  <si>
    <t xml:space="preserve">Csillárkapcsoló, falba süllyesztetten szerelve, IP20 védettségben, Legrand Valena </t>
  </si>
  <si>
    <t xml:space="preserve">SYMALEN hajlékony műanyag védőcső, nagy mechanikai igénybevételre, vasbeton födémszerkezetbe vagy aljzatba helyezve, dobozhely véséssel
Ø 25 mm </t>
  </si>
  <si>
    <t>Mü-III. merev szigetelő védőcső, kemény, sima PVC-ből gyenge mechanikai igénybevételre, oldalfalba süllyesztetteten szerelve, elágazó  és szerelvénydobozokkal,
MÜ-III. PEP 48mm-es műanyag cső (2,5m)</t>
  </si>
  <si>
    <t>SYMALEN hajlékony műanyag védőcső, nagy mechanikai igénybevételre, vasbeton födémszerkezetbe vagy aljzatba helyezve, dobozhely véséssel
Ø 25 mm, gyengeáram részére</t>
  </si>
  <si>
    <t>NYM-J kábel 
5x1,5mm2</t>
  </si>
  <si>
    <t xml:space="preserve">A gépészeti berendezések automatikáit és termosztátokat a gépész költségvetés kiírás tartalmazza. A költségvetésben szereplő tételek műszaki színvonalat képviselnek, melyek helyett, csak azonos vagy jobb műszaki paraméterekkel rendelkező készülékek vagy berendezések alkalmazhatók.  A lámpatestek fényforrással együtt értendők.  A költségvetés kiírás csak a műszaki leírással és a vonatkozó tervlapokkal együtt érvényes!  </t>
  </si>
  <si>
    <t>1.</t>
  </si>
  <si>
    <t>2.</t>
  </si>
  <si>
    <t>3.</t>
  </si>
  <si>
    <t>4.</t>
  </si>
  <si>
    <t>5.</t>
  </si>
  <si>
    <t>6.</t>
  </si>
  <si>
    <t>7.</t>
  </si>
  <si>
    <t>8.</t>
  </si>
  <si>
    <t>9.</t>
  </si>
  <si>
    <t>10.</t>
  </si>
  <si>
    <t>11.</t>
  </si>
  <si>
    <t>12.</t>
  </si>
  <si>
    <t>13.</t>
  </si>
  <si>
    <t>14.</t>
  </si>
  <si>
    <t>15.</t>
  </si>
  <si>
    <t>16.</t>
  </si>
  <si>
    <t>17.</t>
  </si>
  <si>
    <t>18.</t>
  </si>
  <si>
    <t>19.</t>
  </si>
  <si>
    <t>20.</t>
  </si>
  <si>
    <t>21.</t>
  </si>
  <si>
    <t>22.</t>
  </si>
  <si>
    <t>23.</t>
  </si>
  <si>
    <t>24.</t>
  </si>
  <si>
    <t>28.</t>
  </si>
  <si>
    <t>29.</t>
  </si>
  <si>
    <t>30.</t>
  </si>
  <si>
    <t>32.</t>
  </si>
  <si>
    <t>34.</t>
  </si>
  <si>
    <t>35.</t>
  </si>
  <si>
    <t>38.</t>
  </si>
  <si>
    <t>39.</t>
  </si>
  <si>
    <t>44.</t>
  </si>
  <si>
    <t>45.</t>
  </si>
  <si>
    <t>46.</t>
  </si>
  <si>
    <t>49.</t>
  </si>
  <si>
    <t>50.</t>
  </si>
  <si>
    <t>51.</t>
  </si>
  <si>
    <t>52.</t>
  </si>
  <si>
    <t>53.</t>
  </si>
  <si>
    <t>54.</t>
  </si>
  <si>
    <t>55.</t>
  </si>
  <si>
    <t>56.</t>
  </si>
  <si>
    <t>57.</t>
  </si>
  <si>
    <t>58.</t>
  </si>
  <si>
    <t>59.</t>
  </si>
  <si>
    <t>60.</t>
  </si>
  <si>
    <t>61.</t>
  </si>
  <si>
    <t>62.</t>
  </si>
  <si>
    <t>63.</t>
  </si>
  <si>
    <t>64.</t>
  </si>
  <si>
    <t>65.</t>
  </si>
  <si>
    <t>66.</t>
  </si>
  <si>
    <t>67.</t>
  </si>
  <si>
    <t>68.</t>
  </si>
  <si>
    <t>69.</t>
  </si>
  <si>
    <t>73.</t>
  </si>
  <si>
    <t>74.</t>
  </si>
  <si>
    <t>75.</t>
  </si>
  <si>
    <t>78.</t>
  </si>
  <si>
    <t>80.</t>
  </si>
  <si>
    <t>81.</t>
  </si>
  <si>
    <t>82.</t>
  </si>
  <si>
    <t>83.</t>
  </si>
  <si>
    <t>84.</t>
  </si>
  <si>
    <t>87.</t>
  </si>
  <si>
    <t>88.</t>
  </si>
  <si>
    <t>89.</t>
  </si>
  <si>
    <t>90.</t>
  </si>
  <si>
    <t>101.</t>
  </si>
  <si>
    <t>107.</t>
  </si>
  <si>
    <t>108.</t>
  </si>
  <si>
    <t>109.</t>
  </si>
  <si>
    <t>110.</t>
  </si>
  <si>
    <t>111.</t>
  </si>
  <si>
    <t>112.</t>
  </si>
  <si>
    <t>113.</t>
  </si>
  <si>
    <t>114.</t>
  </si>
  <si>
    <t>115.</t>
  </si>
  <si>
    <t>116.</t>
  </si>
  <si>
    <t>117.</t>
  </si>
  <si>
    <t>M.e.</t>
  </si>
  <si>
    <t>H07V-K szigetelt vezeték indukciós hurok részére, aljzatban védőcsőbe húzva, 4 mm2</t>
  </si>
  <si>
    <t xml:space="preserve">Kettős váltókapcsoló, falba süllyesztetten szerelve, IP20 védettségben, Legrand Valena </t>
  </si>
  <si>
    <t>III.s. leválasztó kapcsoló falon kívül szerelve 16A
GANZ KKM-0-6001 szürke színű</t>
  </si>
  <si>
    <t>Mozgássérült hívó rendszer:
2db hívó nyomógomb
1db nyugtázó nyomógomb
1db 230V AC tápegység elosztóba szerelve
2db szobai jelzőlámpa
Schrack Sigma</t>
  </si>
  <si>
    <t>H07V-K szigetelt vezeték zöld/sárga színnel szigetelés EPH bekötő vezeték céljára védőcsőbe húzva, vagy kábeltálcára fektetve
4 mm2</t>
  </si>
  <si>
    <t>Érintésvédelmi mérés és jegyzőkönyv készítése kb.250 mérőponttal</t>
  </si>
  <si>
    <t>Gépészeti berendezések beüzemelése 4 szerelő pár óra (kazán,szabályzó ..stb.)</t>
  </si>
  <si>
    <t>Kábeljelző szalag</t>
  </si>
  <si>
    <t>NYM-J kábel 
5x2,5mm2</t>
  </si>
  <si>
    <t>NYY-J kábel 
5x35mm2</t>
  </si>
  <si>
    <t xml:space="preserve">Utólagos födém áttörés  150x150mm, helyreállítással </t>
  </si>
  <si>
    <t xml:space="preserve">Utólagos födém áttörés  100x100mm, helyreállítással </t>
  </si>
  <si>
    <t>95.</t>
  </si>
  <si>
    <t>Cső- és kábelelágazó doboz előnyomott bevezetésekkel falon kívül szerelve, 100x100x65mm</t>
  </si>
  <si>
    <t>Mü-I. merev szigetelő védőcső, kemény, sima PVC-ből nagy mechanikai igénybevételre, szabadon pattintó bilinccsel, falon kívüli szerléshez
MÜ-I. PEP 48mm-es műanyag cső (2,5m), gyengeáram részére</t>
  </si>
  <si>
    <t>31.</t>
  </si>
  <si>
    <t>33.</t>
  </si>
  <si>
    <t>36.</t>
  </si>
  <si>
    <t>47.</t>
  </si>
  <si>
    <t>48.</t>
  </si>
  <si>
    <t>71.</t>
  </si>
  <si>
    <t>85.</t>
  </si>
  <si>
    <t>86.</t>
  </si>
  <si>
    <t>Cső- és kábelelágazó doboz előnyomott bevezetésekkel falba süllyesztetten szerelve 100x100x50mm
AKU 100</t>
  </si>
  <si>
    <t xml:space="preserve">VERGOKAN KB ill. BASOR típus horganyzott acéllemez kábeltálca perforált kivitelben DIN és VDE 0639 szerint minősítve, korrózív és károsító behatásoknak ellenálló kivitelben, 60 mm-es oldalmagassággal 1,5 méterenként gyári tartószerkezettel, rögzítő elemekkel, apró anyagokkal, oldalfalra konzolokkal, illetve mennyezetről menetes tartószerkezettel lelógatva 100 mm szélességben, </t>
  </si>
  <si>
    <t>Földelési mérés és jegyzőkönyv készítése</t>
  </si>
  <si>
    <t>Rúdföldelő, csatlakozó pánttal 2500mm hosszúságú</t>
  </si>
  <si>
    <t>Közmű hálózatfejlesztési díj megfizetése 114A után</t>
  </si>
  <si>
    <t>"EFŐ" jelű épület főelosztó kialakítása, összeszereléssel, beüzemeléssel, kompletten az 
EL-E-1.0 sz. terv szerint</t>
  </si>
  <si>
    <t>"EFM" jelű múzeum elosztó kialakítása, összeszereléssel, beüzemeléssel, kompletten az 
EL-E-2.0 sz. terv szerint</t>
  </si>
  <si>
    <t>Direkt mérős szabványos fogyasztásmérő berendezés kialakítása, összeszereléssel, beüzemeléssel, kompletten. 
Hensel Mi 72432-1</t>
  </si>
  <si>
    <t>III.s. leválasztó kapcsoló falon kívül szerelve 50A
GANZ KKM-0-6002 szürke színű</t>
  </si>
  <si>
    <t>RJ45-ös csatlakozó aljzat falba süllyesztetten szerelve, IP65 védettségben, Legrand Plexo</t>
  </si>
  <si>
    <t>Mozgásérzékelő  álmennyezetbe süllyesztett 360° fotoelektromos szemmel, 12m, 5mp-12 percig időzíthető, érzékelő fej állítható: 230V~ 50Hz max.: 1000W
B:E:G. Luxomat</t>
  </si>
  <si>
    <t>Mozgásérzékelő süllyesztetten szerelve 180° fotoelektromos szemmel, 12m, 5mp-12 percig időzíthető, érzékelő fej állítható: 230V~ 50Hz max.: 1000W
B:E:G. Luxomat</t>
  </si>
  <si>
    <t xml:space="preserve">II.P. + F egyes dug. alj. falba süllyesztetten,  IP44 védettségben Legrand Valena </t>
  </si>
  <si>
    <t xml:space="preserve">Dupla II.P. + F egyes dug. alj. falba süllyesztetten,  IP44 védettségben Legrand Valena </t>
  </si>
  <si>
    <t>Vezetékkiállás és bekötés egyéb készülékhez ( szivattyú, ventilator, külső hőm érz, termosztát, motoros kapu. ..stb.)</t>
  </si>
  <si>
    <t xml:space="preserve">KŐBÁNYAI HELYTÖRTÉNETI  GYŰJTEMÉNY KIALAKÍTÁSA
1102 Budapest, Füzér u. 32 (Hrsz.:39003)
</t>
  </si>
  <si>
    <t>"L1" tervjelű 2xTC 26/32W, IP20, álmennyezeti mélysugárzó, nagytisztaságú alumíniumból készült, egyedi eloxálású magasfényű, szélesen sugárzó tükörrel, fehér peremmel, elektronikus előtéttel
TRILUX Inperla C2 HR 2TCT26/32 E 01</t>
  </si>
  <si>
    <t>"L2"  tervjelű 1xTC 18W, IP20, álmennyezeti mélysugárzó, nagytisztaságú alumíniumból készült, egyedi eloxálású magasfényű, szélesen sugárzó tükörrel, fehér peremmel, elektronikus előtéttel
TRILUX Inperla C2 HR 1TCT18 E 01</t>
  </si>
  <si>
    <t>"L3" tervjelű sínadapteres, állítható sugárzási szögű kiemelő lámpatest 26W LED kapcsolható, fehér színben, sugárzási szög állítható 10°- 65° között, színes filterrel
CONCORD BEACON MUSE</t>
  </si>
  <si>
    <t>"L6" tervjelű mennyezetről függesztett kettes spot lámpa, forgatható és billenthető lámpatest , QR111 2x100W fényforrással, telj.:200W, véd.:IP20
HALLA RAMO</t>
  </si>
  <si>
    <t>"L8" tervjelű oldalfalra szerelt, kültéri direkt-indirekt lámpatest, LED fényforrással, telj.:6W, véd.:IP44 
PRISMA QUASAR 10 1NB+1WB</t>
  </si>
  <si>
    <t>"L9" tervjelű oldalfalra szerelt, kültéri LED fényvető, telj.:10,5W, színhőmérséklete 4000K, véd.:IP55
BEGA 77462</t>
  </si>
  <si>
    <t>"L10" tervjelű oldalfalra szerelt, kültéri direkt lámpatest, LED fényforrással, telj.:3,5W, véd.:IP44 
PRISMA QUASAR 10 1WB</t>
  </si>
  <si>
    <t>"L12" oldalfalba süllyesztett kültéri felület világító lámpatest, LED fényforrással, telj.:7W, véd.:IP65 
PRISMA INSERT+ 1</t>
  </si>
  <si>
    <t xml:space="preserve">"L13" 2x13 TCD, IP40, mennyezetre szerelt lencse formájú opál burás lámpatest  elektronikus előtéttel, 
TRILUX 7401N/2XTCD13 E
</t>
  </si>
  <si>
    <t>"L13B" 2x13 TCD, IP40, Mennyezetre szerelt lencse formájú opál burás lámpatest  elektronikus előtéttel, beépített saját akkumlátorral, biztonsági világításra,
TRILUX 7401N/2XTCD13 E</t>
  </si>
  <si>
    <t xml:space="preserve">"L15" 1x28W, IP55, mennyezetre illetve oladlfalra szerelt por és páramentes lámpatest
TRILUX Oleveon 128/54 E PC
</t>
  </si>
  <si>
    <t>"L14" 1x18W, IP44, mennyezetre illetve oladlfalra szerelt opálburás lámpatest
SIMOVILL S-DROP1</t>
  </si>
  <si>
    <t xml:space="preserve">"L16" 2x28/54W T5, IP40, függesztett sorolható lámpatest fehér színben, finoman struktúrált polimetakrilát opál burával, elektronikus előtéttel, 
TRILUX Solvan </t>
  </si>
  <si>
    <t>"LM2"Oldalfalra szerelt meglévő lámpatest
A lámpatestet a Megrendelő biztosítja, a lámpatestet karbantartás, újra kábelezés után szabad csak felszerelni.  védettsége IP20, fényforrást biztosítani kell.</t>
  </si>
  <si>
    <t>"LM1" Mennyezetről fügesztett egyedi lámpatest. 
Gyűjtemény meglévő üveg lámpaburájának felhasználásával, E27-es foglalattal, védettsége IP20
beleszerelve 35W-os gömb burás halogén fényforrás</t>
  </si>
  <si>
    <t>"LM3" Mennyezetről fügesztett meglévő lámpatest. 
A lámpatestet a Megrendelő biztosítja, a lámpatestet karbantartás, újra kábelezés után szabad csak felszerelni. E27-es foglalattal, védettsége IP20
beleszerelve 35W-os gömb burás halogén fényforrás.</t>
  </si>
  <si>
    <t>"LB1" tervjelű oldalfalra szerelt, kijáratmutató lámpatest, lefelé mutató, 1 órás áthidalási idővel, beépített inverterrel, készenléti üzemmódú, teljesítmény: 1x3,2W, véd.:IP20 AWEX INFINITY AC</t>
  </si>
  <si>
    <t xml:space="preserve">"LB2" tervjelű oldalfalra szerelt, kijáratmutató lámpatest, oldalra mutató, 1 órás áthidalási idővel, beépített inverterrel, készenléti üzemmódú, teljesítmény: 1x3,2W, véd.:IP20 AWEX INFINITY AC </t>
  </si>
  <si>
    <t>"LBO"  álmennyezetbe süllyesztett beépített akkumlátoros  LED-es biztonsági világítási lámpatest 1 órás áthidalási idővel, teljesítmény: 3W, véd.:IP20 térvilágítási optikával, AWEX AXP</t>
  </si>
  <si>
    <t>"L2B"  tervjelű 1xTC 18W, IP20, álmennyezeti mélysugárzó, nagytisztaságú alumíniumból készült, egyedi eloxálású magasfényű, szélesen sugárzó tükörrel, fehér peremmel, elektronikus előtéttel, beépített saját akkumlátorral, biztonsági világításra,
TRILUX Inperla C2 HR 1TCT18 E 01</t>
  </si>
  <si>
    <t>"L2_IP44"  tervjelű 1xTC 18W, IP44, álmennyezeti mélysugárzó, nagytisztaságú alumíniumból készült, egyedi eloxálású magasfényű, szélesen sugárzó tükörrel, fehér peremmel, elektronikus előtéttel, védő előlappal
TRILUX Inperla C2 HR 1TCT18 E 01</t>
  </si>
  <si>
    <t>"L1B" tervjelű 2xTC 26/32W, IP20, álmennyezeti mélysugárzó, nagytisztaságú alumíniumból készült, egyedi eloxálású magasfényű, szélesen sugárzó tükörrel, fehér peremmel, elektronikus előtéttel, beépített saját akkumlátorral, biztonsági világításra,
TRILUX Inperla C2 HR 2TCT26/32 E 01</t>
  </si>
  <si>
    <t>"L4" mennyezetről befüggesztett lámpatest fa E27-es foglalattal és fa mennyezeti rózsával,
színes textil csatlakozó kábellel, beleszerelve gömb burás halogénfényforrás, teljesítménye 35W, védettsége IP20
TILKA Fa minimal lampa</t>
  </si>
  <si>
    <t>Álmennyezetbe süllyesztett 3 áramkörös sínrendszer 12,5m-es hosszban, betápláló, toldó és vég elemekkel kompletten, fehér színben
NORDIC GLOBAL</t>
  </si>
  <si>
    <t>Álmennyezetbe süllyesztett 3 áramkörös sínrendszer 2,0m-es hosszban, betápláló,  toldó és vég elemekkel kompletten, fehér színben
NORDIC GLOBAL</t>
  </si>
  <si>
    <t>Vezetékkiállás és bekötés egyéb készülékhez ( bútor világítás, a LED szalag és a működtető egysége a bútor részét képezi. ..stb.)</t>
  </si>
  <si>
    <t>"LK1" Alacsonyfénypont magasságú kültéri oszlop, LED fényforrásal 
magassága 550mm, teljesítménye 6,3W, védettsége IP65 színhőmérséklete 4000K 
BEGA 77333</t>
  </si>
  <si>
    <t xml:space="preserve">Rejtett világítás céljára aluminium profilba ragasztott LED szalag, 15W/m teljesítményű, színhőmérséklete 4000K, védettsége IP20, 3m-es hosszban, 60W-os tápegységgel   </t>
  </si>
  <si>
    <t>"L5" álmennyeztbe süllyesztett 1x28/54W T5, IP40, álmennyezetbe süllyeszthető lámpatest fehér színben, finoman struktúrált polimetakrilát opál burával, elektronikus előtéttel, folyamatos fénysáv kialakítására alkalmas kivitel, touch dim DALI előtéttel,  
TRILUX SOLVAN</t>
  </si>
  <si>
    <t>"L5B" álmennyeztbe süllyesztett 1x28/54W T5, IP40, álmennyezetbe süllyeszthető lámpatest fehér színben, finoman struktúrált polimetakrilát opál burával, elektronikus előtéttel, folyamatos fénysáv kialakítására alkalmas kivitel, touch dim DALI előtéttel, + beépített saját akkumlátorral, biztonsági világításra, 
TRILUX SOLVAN</t>
  </si>
  <si>
    <t xml:space="preserve">"L7" tervjelű építész által tervezett egyedi lámpatest
-a keret felső síkján körbefutó LED-szalag 
mennyezeti derítőfény (szórt-egyenletes)
-a keret alsó síkján átvezetett textilkábeleken
függő, E27 bakelit foglatokba (fekete színű) 
rögzített Edison izzók. Pontos specifikáció építész tervben.
</t>
  </si>
  <si>
    <t>"L11" 2x28/54W T5, IP40, függesztett lámpatest fehér színben, parpabola tükrös, elektronikus előtéttel, folyamatos fénysáv kialakítására alkalmas kivitel
TRILUX Solvan H2 UXP-AD 228/54 E 01</t>
  </si>
  <si>
    <t>"LB3" tervjelű mennyzetre vagy oldalfalra szerelt kijáratmutató lámpatest,oldalra mutató, 1 órás áthidalási idővel
beépített inverterrel, készenléti üzemmódú, teljesítmény: 1x8W, véd.:IP65 AWEX HELIOS</t>
  </si>
  <si>
    <t xml:space="preserve">"LBC" álmennyezetbe sülyesztett, beépített akkumlátoros  LED-es biztonsági világítási lámpatest 1 órás áthidalási idővel, teljesítmény: 1W, véd.:IP20 folyosó világítási optikával, AWEX AXN </t>
  </si>
  <si>
    <t xml:space="preserve">Nyomókapcsoló, falba süllyesztetten szerelve, IP20 védettségben, Legrand Valena </t>
  </si>
  <si>
    <t xml:space="preserve">Kétpólusú kapcsoló, falon kívül  szerelve,  IP55 védettségben Legrand Plexo </t>
  </si>
  <si>
    <t xml:space="preserve">Váltókapcsoló, falon kívül  szerelve, IP55 védettségben Legrand Plexo </t>
  </si>
  <si>
    <t xml:space="preserve">Keresztkapcsoló, falon kívül  szerelve, IP55 védettségben Legrand Plexo </t>
  </si>
  <si>
    <t>III.P. +N+ F 400V, 16A dug. alj. Falba süllyesztetten szerelve,  IP67 védettségben Legrand Tempra P17</t>
  </si>
  <si>
    <t>III.P. +N+ F 400V, 16A dug. alj. Falba süllyesztetten szerelve,  IP44 védettségben Legrand Tempra P17</t>
  </si>
  <si>
    <t>Füstelvezető ablakok nyitására vezérlő rendszer beszereléssel, beüzemeléssel kompletten az alábbi elemekkel: 
Simon RWA ESM 24/1/2 vezérlő központ 1db
HE 082 vészkapcsoló, narancssárga 1db
24V DC/AC áram átalakító
SIMON RWA EA-KL2-T 2db
GEZE RWA 100 E ablaknyitó 1db 
TS90 hidraulikus ajtócsukó 2db
400x600x200mm méretű szekrény 1db</t>
  </si>
  <si>
    <t>Heti időkapcsoló, oldalfalba süllyesztetten</t>
  </si>
  <si>
    <t xml:space="preserve">HDMI csatlakozó aljzat, süllyesztetten szerelve, IP20 védettségben, Legrand Valena </t>
  </si>
  <si>
    <t xml:space="preserve">VGA csatlakozó aljzat, süllyesztetten szerelve, IP20 védettségben, Legrand Valena </t>
  </si>
  <si>
    <t>PD1 jelű padlódoboz aljzatba süllyesztve, belszerelve:
3db 230V-os II.s+f. dugalj.
1db duplla RJ45-os Cat6.-os informatikai csatlakozó aljzat</t>
  </si>
  <si>
    <t>NHXH FE180/E90 halogénmentes kábel lángvédő borítással funkció megtartó kábeltartóra szerelt, 
4x2,5 mm2</t>
  </si>
  <si>
    <t>NHXH FE180/E90 halogénmentes kábel lángvédő borítással funkció megtartó kábeltartóra szerelt, 
4x1,5 mm2</t>
  </si>
  <si>
    <t xml:space="preserve">JBH(st)H 4x2x0,8 halogénmentes kábel lángvédő borítással funkció megtartó kábeltartóra szerelt, </t>
  </si>
  <si>
    <t>NYCY kábel 
3x1,5mm2</t>
  </si>
  <si>
    <t>NYY-J kábel 
5x10mm2</t>
  </si>
  <si>
    <t xml:space="preserve">VERGOKAN KB ill. BASOR típus horganyzott acéllemez kábeltálca perforált kivitelben DIN és VDE 0639 szerint minősítve, korrózív és károsító behatásoknak ellenálló kivitelben, 60 mm-es oldalmagassággal 1,5 méterenként gyári tartószerkezettel, rögzítő elemekkel, apró anyagokkal, oldalfalra konzolokkal, illetve mennyezetről menetes tartószerkezettel lelógatva 50 mm szélességben, </t>
  </si>
  <si>
    <t>OBO BETTERMAN  funkció megtartó kábelnyomvonalhoz, egyedi tartóbilincs 732 16GTP  DIN 4102 12. szerint minősítve, E90 funkció megtartó képességgel, korrózív és károsító behatásoknak ellenálló kivitelben,  szükséges apró anyagokkal acéldűbellel, hosszanti tartóvályúval, komletten, mennyezetre illetve oldalfalra szerelve
15-16mm-es kábelátmérőhöz</t>
  </si>
  <si>
    <t>25.</t>
  </si>
  <si>
    <t>26.</t>
  </si>
  <si>
    <t>27.</t>
  </si>
  <si>
    <t>37.</t>
  </si>
  <si>
    <t>40.</t>
  </si>
  <si>
    <t>41.</t>
  </si>
  <si>
    <t>42.</t>
  </si>
  <si>
    <t>43.</t>
  </si>
  <si>
    <t>70.</t>
  </si>
  <si>
    <t>72.</t>
  </si>
  <si>
    <t>76.</t>
  </si>
  <si>
    <t>77.</t>
  </si>
  <si>
    <t>79.</t>
  </si>
  <si>
    <t>91.</t>
  </si>
  <si>
    <t>92.</t>
  </si>
  <si>
    <t>93.</t>
  </si>
  <si>
    <t>94.</t>
  </si>
  <si>
    <t>96.</t>
  </si>
  <si>
    <t>97.</t>
  </si>
  <si>
    <t>98.</t>
  </si>
  <si>
    <t>99.</t>
  </si>
  <si>
    <t>100.</t>
  </si>
  <si>
    <t>102.</t>
  </si>
  <si>
    <t>103.</t>
  </si>
  <si>
    <t>104.</t>
  </si>
  <si>
    <t>105.</t>
  </si>
  <si>
    <t>106.</t>
  </si>
  <si>
    <t>118.</t>
  </si>
  <si>
    <t>119.</t>
  </si>
  <si>
    <t>120.</t>
  </si>
  <si>
    <t>WAGO összekötőelem 3 pólusú</t>
  </si>
  <si>
    <t>WAGO összekötőelem 5 pólusú</t>
  </si>
  <si>
    <t>WAGO összekötőelem 8-as</t>
  </si>
  <si>
    <t>121.</t>
  </si>
  <si>
    <t>122.</t>
  </si>
  <si>
    <t>123.</t>
  </si>
  <si>
    <t>"EE" jelű emeleti elosztó kialakítása, összeszereléssel, beüzemeléssel, kompletten az 
EL-E-3.0 sz. terv szerint</t>
  </si>
  <si>
    <t>124.</t>
  </si>
  <si>
    <t>Anyag</t>
  </si>
  <si>
    <t>Díj</t>
  </si>
  <si>
    <t>Anyag össz</t>
  </si>
  <si>
    <t>Díj össz</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</si>
</sst>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0\ _F_t"/>
  </numFmts>
  <fonts count="51">
    <font>
      <sz val="10"/>
      <name val="Arial"/>
      <family val="2"/>
    </font>
    <font>
      <sz val="12"/>
      <name val="Times New Roman CE"/>
      <family val="1"/>
    </font>
    <font>
      <sz val="12"/>
      <name val="Times New Roman"/>
      <family val="1"/>
    </font>
    <font>
      <b/>
      <sz val="14"/>
      <name val="Arial Narrow"/>
      <family val="2"/>
    </font>
    <font>
      <sz val="12"/>
      <name val="Arial Narrow"/>
      <family val="2"/>
    </font>
    <font>
      <b/>
      <sz val="12"/>
      <name val="Arial Narrow"/>
      <family val="2"/>
    </font>
    <font>
      <b/>
      <sz val="14"/>
      <name val="Times New Roman"/>
      <family val="1"/>
    </font>
    <font>
      <b/>
      <sz val="12"/>
      <name val="Times New Roman"/>
      <family val="1"/>
    </font>
    <font>
      <sz val="14"/>
      <name val="Times New Roman"/>
      <family val="1"/>
    </font>
    <font>
      <sz val="14"/>
      <name val="Arial"/>
      <family val="2"/>
    </font>
    <font>
      <sz val="10"/>
      <name val="Arial Narrow"/>
      <family val="2"/>
    </font>
    <font>
      <sz val="10"/>
      <name val="Times New Roman"/>
      <family val="1"/>
    </font>
    <font>
      <b/>
      <sz val="16"/>
      <name val="Times New Roman"/>
      <family val="1"/>
    </font>
    <font>
      <b/>
      <sz val="10"/>
      <name val="Times New Roman"/>
      <family val="1"/>
    </font>
    <font>
      <b/>
      <u val="single"/>
      <sz val="12"/>
      <name val="Times New Roman"/>
      <family val="1"/>
    </font>
    <font>
      <u val="single"/>
      <sz val="12"/>
      <name val="Times New Roman"/>
      <family val="1"/>
    </font>
    <font>
      <sz val="8"/>
      <name val="Arial"/>
      <family val="2"/>
    </font>
    <font>
      <sz val="11"/>
      <color indexed="8"/>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6"/>
        <bgColor indexed="64"/>
      </patternFill>
    </fill>
    <fill>
      <patternFill patternType="solid">
        <fgColor indexed="9"/>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0" fillId="22" borderId="7" applyNumberFormat="0" applyFont="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4" fillId="29" borderId="0" applyNumberFormat="0" applyBorder="0" applyAlignment="0" applyProtection="0"/>
    <xf numFmtId="0" fontId="45" fillId="30" borderId="8" applyNumberFormat="0" applyAlignment="0" applyProtection="0"/>
    <xf numFmtId="0" fontId="46" fillId="0" borderId="0" applyNumberFormat="0" applyFill="0" applyBorder="0" applyAlignment="0" applyProtection="0"/>
    <xf numFmtId="0" fontId="0" fillId="0" borderId="0">
      <alignment/>
      <protection/>
    </xf>
    <xf numFmtId="0" fontId="47"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30" borderId="1" applyNumberFormat="0" applyAlignment="0" applyProtection="0"/>
    <xf numFmtId="9" fontId="0" fillId="0" borderId="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5" fillId="0" borderId="0" xfId="0" applyFont="1" applyBorder="1" applyAlignment="1">
      <alignment horizontal="left" vertical="top" wrapText="1"/>
    </xf>
    <xf numFmtId="0" fontId="6" fillId="0" borderId="0" xfId="0" applyFont="1" applyAlignment="1">
      <alignment horizontal="center"/>
    </xf>
    <xf numFmtId="0" fontId="8" fillId="0" borderId="0" xfId="0" applyFont="1" applyAlignment="1">
      <alignment/>
    </xf>
    <xf numFmtId="0" fontId="9" fillId="0" borderId="0" xfId="0" applyFont="1" applyAlignment="1">
      <alignment/>
    </xf>
    <xf numFmtId="0" fontId="1"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7" fillId="0" borderId="0" xfId="0" applyNumberFormat="1" applyFont="1" applyBorder="1" applyAlignment="1">
      <alignment horizontal="center"/>
    </xf>
    <xf numFmtId="3" fontId="7" fillId="0" borderId="0" xfId="0" applyNumberFormat="1" applyFont="1" applyBorder="1" applyAlignment="1">
      <alignment horizontal="right"/>
    </xf>
    <xf numFmtId="0" fontId="4" fillId="0" borderId="0" xfId="0" applyFont="1" applyAlignment="1">
      <alignment vertical="center"/>
    </xf>
    <xf numFmtId="3" fontId="10" fillId="0" borderId="0" xfId="0" applyNumberFormat="1" applyFont="1" applyAlignment="1" applyProtection="1">
      <alignment vertical="center"/>
      <protection locked="0"/>
    </xf>
    <xf numFmtId="0" fontId="10" fillId="0" borderId="0" xfId="0" applyNumberFormat="1" applyFont="1" applyAlignment="1" applyProtection="1">
      <alignment vertical="center"/>
      <protection locked="0"/>
    </xf>
    <xf numFmtId="3" fontId="4" fillId="0" borderId="0" xfId="0" applyNumberFormat="1" applyFont="1" applyAlignment="1" applyProtection="1">
      <alignment/>
      <protection locked="0"/>
    </xf>
    <xf numFmtId="0" fontId="4" fillId="0" borderId="0" xfId="0" applyNumberFormat="1" applyFont="1" applyAlignment="1" applyProtection="1">
      <alignment/>
      <protection locked="0"/>
    </xf>
    <xf numFmtId="0" fontId="4" fillId="0" borderId="0" xfId="0" applyFont="1" applyFill="1" applyAlignment="1">
      <alignment/>
    </xf>
    <xf numFmtId="0" fontId="3" fillId="0" borderId="0"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vertical="center"/>
    </xf>
    <xf numFmtId="0" fontId="11" fillId="0" borderId="0" xfId="0" applyFont="1" applyAlignment="1">
      <alignment/>
    </xf>
    <xf numFmtId="0" fontId="11" fillId="0" borderId="0" xfId="0" applyNumberFormat="1" applyFont="1" applyFill="1" applyBorder="1" applyAlignment="1" applyProtection="1">
      <alignment horizontal="center" vertical="center" wrapText="1"/>
      <protection locked="0"/>
    </xf>
    <xf numFmtId="4" fontId="11"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top" wrapText="1"/>
      <protection locked="0"/>
    </xf>
    <xf numFmtId="0" fontId="2" fillId="0" borderId="0" xfId="0" applyNumberFormat="1" applyFont="1" applyFill="1" applyBorder="1" applyAlignment="1" applyProtection="1">
      <alignment horizontal="center" wrapText="1"/>
      <protection locked="0"/>
    </xf>
    <xf numFmtId="4"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7" fillId="0" borderId="0" xfId="0" applyFont="1" applyAlignment="1">
      <alignment horizontal="left" vertical="top" wrapText="1"/>
    </xf>
    <xf numFmtId="0" fontId="2" fillId="0" borderId="0" xfId="0" applyNumberFormat="1" applyFont="1" applyAlignment="1">
      <alignment horizontal="left"/>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2" fillId="0" borderId="0" xfId="0" applyFont="1" applyAlignment="1">
      <alignment horizontal="right"/>
    </xf>
    <xf numFmtId="0" fontId="7" fillId="0" borderId="0" xfId="0" applyNumberFormat="1" applyFont="1" applyFill="1" applyBorder="1" applyAlignment="1" applyProtection="1">
      <alignment horizontal="center" wrapText="1"/>
      <protection locked="0"/>
    </xf>
    <xf numFmtId="0" fontId="2" fillId="0" borderId="0" xfId="0" applyFont="1" applyBorder="1" applyAlignment="1">
      <alignment/>
    </xf>
    <xf numFmtId="3" fontId="2" fillId="0" borderId="0" xfId="0" applyNumberFormat="1" applyFont="1" applyBorder="1" applyAlignment="1">
      <alignment horizontal="right"/>
    </xf>
    <xf numFmtId="3" fontId="2" fillId="0" borderId="0" xfId="0" applyNumberFormat="1" applyFont="1" applyBorder="1" applyAlignment="1">
      <alignment/>
    </xf>
    <xf numFmtId="0" fontId="11" fillId="0" borderId="0" xfId="0" applyFont="1" applyBorder="1" applyAlignment="1">
      <alignment horizontal="center"/>
    </xf>
    <xf numFmtId="0" fontId="2" fillId="0" borderId="0" xfId="0" applyFont="1" applyBorder="1" applyAlignment="1">
      <alignment horizontal="center"/>
    </xf>
    <xf numFmtId="0" fontId="2" fillId="0" borderId="0" xfId="0" applyNumberFormat="1" applyFont="1" applyFill="1" applyBorder="1" applyAlignment="1">
      <alignment horizontal="left"/>
    </xf>
    <xf numFmtId="0" fontId="7" fillId="0" borderId="0" xfId="0" applyNumberFormat="1" applyFont="1" applyBorder="1" applyAlignment="1">
      <alignment horizontal="left"/>
    </xf>
    <xf numFmtId="0" fontId="6"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vertical="top"/>
    </xf>
    <xf numFmtId="0" fontId="2" fillId="0" borderId="0" xfId="0" applyFont="1" applyAlignment="1">
      <alignment vertical="top"/>
    </xf>
    <xf numFmtId="0" fontId="7" fillId="0" borderId="0" xfId="0" applyFont="1" applyAlignment="1">
      <alignment horizontal="center" vertical="top"/>
    </xf>
    <xf numFmtId="0" fontId="5" fillId="0" borderId="0" xfId="0" applyFont="1" applyAlignment="1">
      <alignment horizontal="center" vertical="top"/>
    </xf>
    <xf numFmtId="0" fontId="2" fillId="0" borderId="0" xfId="0" applyFont="1" applyAlignment="1">
      <alignment horizontal="right" vertical="top"/>
    </xf>
    <xf numFmtId="3" fontId="2" fillId="0" borderId="0" xfId="0" applyNumberFormat="1" applyFont="1" applyAlignment="1">
      <alignment horizontal="right" vertical="top"/>
    </xf>
    <xf numFmtId="3" fontId="2" fillId="0" borderId="0" xfId="0" applyNumberFormat="1" applyFont="1" applyAlignment="1">
      <alignment vertical="top"/>
    </xf>
    <xf numFmtId="0" fontId="11" fillId="0" borderId="0" xfId="0" applyFont="1" applyAlignment="1">
      <alignment vertical="top"/>
    </xf>
    <xf numFmtId="0" fontId="0" fillId="0" borderId="0" xfId="0" applyAlignment="1">
      <alignment vertical="top"/>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NumberFormat="1" applyFont="1" applyAlignment="1" applyProtection="1">
      <alignment horizontal="center" vertical="top"/>
      <protection locked="0"/>
    </xf>
    <xf numFmtId="0" fontId="2" fillId="0" borderId="0" xfId="0" applyFont="1" applyAlignment="1">
      <alignment wrapText="1"/>
    </xf>
    <xf numFmtId="0" fontId="2" fillId="0" borderId="0" xfId="0" applyFont="1" applyAlignment="1">
      <alignment horizontal="right" vertical="top" wrapText="1"/>
    </xf>
    <xf numFmtId="0" fontId="4" fillId="33" borderId="0" xfId="0" applyFont="1" applyFill="1" applyAlignment="1">
      <alignment/>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34" borderId="0" xfId="0" applyFont="1" applyFill="1" applyAlignment="1">
      <alignment horizontal="left" vertical="top" wrapText="1"/>
    </xf>
    <xf numFmtId="0" fontId="2" fillId="34" borderId="0" xfId="0" applyFont="1" applyFill="1" applyAlignment="1">
      <alignment vertical="top" wrapText="1"/>
    </xf>
    <xf numFmtId="0" fontId="4" fillId="35" borderId="0" xfId="0" applyFont="1" applyFill="1" applyAlignment="1">
      <alignment/>
    </xf>
    <xf numFmtId="0" fontId="13" fillId="0" borderId="10" xfId="0" applyFont="1" applyFill="1" applyBorder="1" applyAlignment="1">
      <alignment horizontal="center"/>
    </xf>
    <xf numFmtId="3" fontId="13" fillId="0" borderId="10" xfId="0" applyNumberFormat="1" applyFont="1" applyBorder="1" applyAlignment="1">
      <alignment horizontal="center"/>
    </xf>
    <xf numFmtId="0" fontId="7" fillId="0" borderId="10" xfId="0" applyNumberFormat="1" applyFont="1" applyBorder="1" applyAlignment="1" applyProtection="1">
      <alignment wrapText="1"/>
      <protection locked="0"/>
    </xf>
    <xf numFmtId="3" fontId="7" fillId="0" borderId="10" xfId="0" applyNumberFormat="1" applyFont="1" applyBorder="1" applyAlignment="1">
      <alignment horizontal="center"/>
    </xf>
    <xf numFmtId="3" fontId="7" fillId="0" borderId="10" xfId="0" applyNumberFormat="1" applyFont="1" applyBorder="1" applyAlignment="1">
      <alignment horizontal="right"/>
    </xf>
    <xf numFmtId="0" fontId="7" fillId="0" borderId="10" xfId="0" applyFont="1" applyBorder="1" applyAlignment="1">
      <alignment wrapText="1"/>
    </xf>
    <xf numFmtId="3" fontId="2" fillId="0" borderId="10" xfId="0" applyNumberFormat="1" applyFont="1" applyBorder="1" applyAlignment="1">
      <alignment horizontal="right"/>
    </xf>
    <xf numFmtId="0" fontId="2" fillId="0" borderId="10" xfId="0" applyNumberFormat="1" applyFont="1" applyBorder="1" applyAlignment="1">
      <alignment horizontal="right"/>
    </xf>
    <xf numFmtId="3" fontId="2" fillId="0" borderId="10" xfId="0" applyNumberFormat="1" applyFont="1" applyBorder="1" applyAlignment="1">
      <alignment/>
    </xf>
    <xf numFmtId="0" fontId="14" fillId="0" borderId="10" xfId="0" applyNumberFormat="1" applyFont="1" applyFill="1" applyBorder="1" applyAlignment="1" applyProtection="1">
      <alignment horizontal="left" wrapText="1"/>
      <protection locked="0"/>
    </xf>
    <xf numFmtId="3" fontId="15" fillId="0" borderId="10" xfId="0" applyNumberFormat="1" applyFont="1" applyFill="1" applyBorder="1" applyAlignment="1">
      <alignment horizontal="right"/>
    </xf>
    <xf numFmtId="0" fontId="7" fillId="0" borderId="10" xfId="0" applyFont="1" applyFill="1" applyBorder="1" applyAlignment="1">
      <alignment wrapText="1"/>
    </xf>
    <xf numFmtId="0" fontId="2" fillId="0" borderId="10" xfId="0" applyFont="1" applyBorder="1" applyAlignment="1">
      <alignment/>
    </xf>
    <xf numFmtId="0" fontId="7" fillId="0" borderId="11" xfId="0" applyFont="1" applyBorder="1" applyAlignment="1">
      <alignment wrapText="1"/>
    </xf>
    <xf numFmtId="3" fontId="2" fillId="0" borderId="11" xfId="0" applyNumberFormat="1" applyFont="1" applyBorder="1" applyAlignment="1">
      <alignment horizontal="right"/>
    </xf>
    <xf numFmtId="0" fontId="7" fillId="0" borderId="12" xfId="0" applyFont="1" applyBorder="1" applyAlignment="1">
      <alignment wrapText="1"/>
    </xf>
    <xf numFmtId="0" fontId="7" fillId="36" borderId="11" xfId="0" applyFont="1" applyFill="1" applyBorder="1" applyAlignment="1">
      <alignment horizontal="right" wrapText="1"/>
    </xf>
    <xf numFmtId="3" fontId="7" fillId="36" borderId="11" xfId="0" applyNumberFormat="1" applyFont="1" applyFill="1" applyBorder="1" applyAlignment="1">
      <alignment horizontal="right"/>
    </xf>
    <xf numFmtId="0" fontId="2" fillId="0" borderId="13" xfId="0" applyFont="1" applyFill="1" applyBorder="1" applyAlignment="1">
      <alignment horizontal="left" wrapText="1"/>
    </xf>
    <xf numFmtId="3" fontId="7" fillId="37" borderId="13" xfId="0" applyNumberFormat="1" applyFont="1" applyFill="1" applyBorder="1" applyAlignment="1">
      <alignment horizontal="right"/>
    </xf>
    <xf numFmtId="3" fontId="10" fillId="0" borderId="0" xfId="0" applyNumberFormat="1" applyFont="1" applyAlignment="1" applyProtection="1">
      <alignment horizontal="center" vertical="center"/>
      <protection locked="0"/>
    </xf>
    <xf numFmtId="0" fontId="2" fillId="38" borderId="0" xfId="0" applyFont="1" applyFill="1" applyAlignment="1">
      <alignment horizontal="center" vertical="top" wrapText="1"/>
    </xf>
    <xf numFmtId="0" fontId="7" fillId="38" borderId="0" xfId="0" applyFont="1" applyFill="1" applyAlignment="1">
      <alignment horizontal="left" vertical="top" wrapText="1"/>
    </xf>
    <xf numFmtId="0" fontId="2" fillId="38" borderId="0" xfId="0" applyFont="1" applyFill="1" applyAlignment="1">
      <alignment vertical="top" wrapText="1"/>
    </xf>
    <xf numFmtId="0" fontId="4" fillId="38" borderId="0" xfId="0" applyFont="1" applyFill="1" applyAlignment="1">
      <alignment/>
    </xf>
    <xf numFmtId="3" fontId="7" fillId="0" borderId="12" xfId="0" applyNumberFormat="1" applyFont="1" applyBorder="1" applyAlignment="1">
      <alignment horizontal="right"/>
    </xf>
    <xf numFmtId="0" fontId="4" fillId="0" borderId="0" xfId="0" applyFont="1" applyFill="1" applyAlignment="1" applyProtection="1">
      <alignment/>
      <protection locked="0"/>
    </xf>
    <xf numFmtId="0" fontId="4" fillId="0" borderId="0" xfId="0" applyFont="1" applyAlignment="1" applyProtection="1">
      <alignment vertical="top"/>
      <protection locked="0"/>
    </xf>
    <xf numFmtId="0" fontId="4" fillId="0" borderId="0" xfId="0" applyFont="1" applyAlignment="1" applyProtection="1">
      <alignment/>
      <protection locked="0"/>
    </xf>
    <xf numFmtId="0" fontId="4" fillId="0" borderId="0" xfId="0" applyFont="1" applyFill="1" applyAlignment="1" applyProtection="1">
      <alignment vertical="top"/>
      <protection locked="0"/>
    </xf>
    <xf numFmtId="0" fontId="4" fillId="38" borderId="0" xfId="0" applyFont="1" applyFill="1" applyAlignment="1" applyProtection="1">
      <alignment vertical="top"/>
      <protection locked="0"/>
    </xf>
    <xf numFmtId="0" fontId="4" fillId="38" borderId="0" xfId="0" applyFont="1" applyFill="1" applyAlignment="1" applyProtection="1">
      <alignment/>
      <protection locked="0"/>
    </xf>
    <xf numFmtId="0" fontId="6" fillId="0" borderId="0" xfId="0" applyFont="1" applyBorder="1" applyAlignment="1">
      <alignment horizontal="center" vertical="top" wrapText="1"/>
    </xf>
    <xf numFmtId="0" fontId="7" fillId="0" borderId="0" xfId="0" applyFont="1" applyBorder="1" applyAlignment="1">
      <alignment horizontal="center" vertical="top" wrapText="1"/>
    </xf>
    <xf numFmtId="0" fontId="11" fillId="0" borderId="0" xfId="0" applyFont="1" applyAlignment="1">
      <alignment horizontal="center" vertical="top" wrapText="1"/>
    </xf>
    <xf numFmtId="3" fontId="7" fillId="0" borderId="0" xfId="0" applyNumberFormat="1" applyFont="1" applyBorder="1" applyAlignment="1">
      <alignment horizontal="center"/>
    </xf>
    <xf numFmtId="0" fontId="12" fillId="0" borderId="0" xfId="0" applyFont="1" applyBorder="1" applyAlignment="1">
      <alignment horizontal="center" vertical="top"/>
    </xf>
    <xf numFmtId="0" fontId="7" fillId="0" borderId="0" xfId="0" applyFont="1" applyBorder="1" applyAlignment="1">
      <alignment horizontal="center" vertical="top"/>
    </xf>
    <xf numFmtId="0" fontId="6" fillId="0" borderId="0" xfId="0" applyFont="1" applyBorder="1" applyAlignment="1">
      <alignment horizontal="center" vertical="top"/>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4">
      <selection activeCell="C28" sqref="C28"/>
    </sheetView>
  </sheetViews>
  <sheetFormatPr defaultColWidth="9.57421875" defaultRowHeight="12.75"/>
  <cols>
    <col min="1" max="1" width="6.7109375" style="1" customWidth="1"/>
    <col min="2" max="2" width="30.421875" style="1" customWidth="1"/>
    <col min="3" max="4" width="17.28125" style="1" customWidth="1"/>
    <col min="5" max="5" width="17.57421875" style="1" customWidth="1"/>
  </cols>
  <sheetData>
    <row r="1" spans="1:6" ht="15">
      <c r="A1" s="2"/>
      <c r="B1" s="2"/>
      <c r="C1" s="2"/>
      <c r="D1" s="2"/>
      <c r="E1" s="2"/>
      <c r="F1" s="24"/>
    </row>
    <row r="2" spans="1:9" s="46" customFormat="1" ht="20.25">
      <c r="A2" s="103" t="s">
        <v>27</v>
      </c>
      <c r="B2" s="103"/>
      <c r="C2" s="103"/>
      <c r="D2" s="103"/>
      <c r="E2" s="103"/>
      <c r="F2" s="44"/>
      <c r="G2" s="45"/>
      <c r="H2" s="45"/>
      <c r="I2" s="45"/>
    </row>
    <row r="3" spans="1:6" s="46" customFormat="1" ht="15">
      <c r="A3" s="47"/>
      <c r="B3" s="47"/>
      <c r="C3" s="47"/>
      <c r="D3" s="47"/>
      <c r="E3" s="47"/>
      <c r="F3" s="47"/>
    </row>
    <row r="4" spans="1:6" s="19" customFormat="1" ht="18" customHeight="1">
      <c r="A4" s="99" t="s">
        <v>199</v>
      </c>
      <c r="B4" s="99"/>
      <c r="C4" s="99"/>
      <c r="D4" s="99"/>
      <c r="E4" s="99"/>
      <c r="F4" s="33"/>
    </row>
    <row r="5" spans="1:6" s="19" customFormat="1" ht="18" customHeight="1">
      <c r="A5" s="99"/>
      <c r="B5" s="99"/>
      <c r="C5" s="99"/>
      <c r="D5" s="99"/>
      <c r="E5" s="99"/>
      <c r="F5" s="33"/>
    </row>
    <row r="6" spans="1:6" s="19" customFormat="1" ht="18" customHeight="1">
      <c r="A6" s="99"/>
      <c r="B6" s="99"/>
      <c r="C6" s="99"/>
      <c r="D6" s="99"/>
      <c r="E6" s="99"/>
      <c r="F6" s="33"/>
    </row>
    <row r="7" spans="1:6" s="19" customFormat="1" ht="18" customHeight="1">
      <c r="A7" s="99"/>
      <c r="B7" s="99"/>
      <c r="C7" s="99"/>
      <c r="D7" s="99"/>
      <c r="E7" s="99"/>
      <c r="F7" s="33"/>
    </row>
    <row r="8" spans="1:6" s="4" customFormat="1" ht="16.5" customHeight="1">
      <c r="A8" s="34"/>
      <c r="B8" s="34"/>
      <c r="C8" s="34"/>
      <c r="D8" s="34"/>
      <c r="E8" s="34"/>
      <c r="F8" s="34"/>
    </row>
    <row r="9" spans="1:6" s="46" customFormat="1" ht="18">
      <c r="A9" s="44"/>
      <c r="B9" s="44"/>
      <c r="C9" s="44"/>
      <c r="D9" s="44"/>
      <c r="E9" s="44"/>
      <c r="F9" s="47"/>
    </row>
    <row r="10" spans="1:9" s="46" customFormat="1" ht="15">
      <c r="A10" s="104" t="s">
        <v>0</v>
      </c>
      <c r="B10" s="104"/>
      <c r="C10" s="104"/>
      <c r="D10" s="104"/>
      <c r="E10" s="104"/>
      <c r="F10" s="48"/>
      <c r="G10" s="49"/>
      <c r="H10" s="49"/>
      <c r="I10" s="49"/>
    </row>
    <row r="11" spans="1:6" s="46" customFormat="1" ht="15">
      <c r="A11" s="47"/>
      <c r="B11" s="47"/>
      <c r="C11" s="47"/>
      <c r="D11" s="47"/>
      <c r="E11" s="47"/>
      <c r="F11" s="47"/>
    </row>
    <row r="12" spans="1:9" s="46" customFormat="1" ht="15">
      <c r="A12" s="104" t="s">
        <v>1</v>
      </c>
      <c r="B12" s="104"/>
      <c r="C12" s="104"/>
      <c r="D12" s="104"/>
      <c r="E12" s="104"/>
      <c r="F12" s="48"/>
      <c r="G12" s="49"/>
      <c r="H12" s="49"/>
      <c r="I12" s="49"/>
    </row>
    <row r="13" spans="1:6" s="54" customFormat="1" ht="15">
      <c r="A13" s="47"/>
      <c r="B13" s="50"/>
      <c r="C13" s="51"/>
      <c r="D13" s="52"/>
      <c r="E13" s="51"/>
      <c r="F13" s="53"/>
    </row>
    <row r="14" spans="1:9" s="54" customFormat="1" ht="18">
      <c r="A14" s="44"/>
      <c r="B14" s="44"/>
      <c r="C14" s="44"/>
      <c r="D14" s="105"/>
      <c r="E14" s="105"/>
      <c r="F14" s="105"/>
      <c r="G14" s="44"/>
      <c r="H14" s="44"/>
      <c r="I14" s="44"/>
    </row>
    <row r="15" spans="1:9" s="7" customFormat="1" ht="128.25" customHeight="1">
      <c r="A15" s="100" t="s">
        <v>78</v>
      </c>
      <c r="B15" s="101"/>
      <c r="C15" s="101"/>
      <c r="D15" s="101"/>
      <c r="E15" s="101"/>
      <c r="F15" s="6"/>
      <c r="G15" s="6"/>
      <c r="H15" s="6"/>
      <c r="I15" s="6"/>
    </row>
    <row r="16" spans="1:9" s="7" customFormat="1" ht="18">
      <c r="A16" s="5"/>
      <c r="B16" s="5"/>
      <c r="C16" s="6"/>
      <c r="D16" s="6"/>
      <c r="E16" s="6"/>
      <c r="F16" s="6"/>
      <c r="I16" s="5"/>
    </row>
    <row r="17" spans="1:6" s="8" customFormat="1" ht="15">
      <c r="A17" s="36"/>
      <c r="B17" s="36"/>
      <c r="C17" s="36"/>
      <c r="D17" s="36"/>
      <c r="E17" s="36"/>
      <c r="F17" s="37"/>
    </row>
    <row r="18" spans="1:6" s="8" customFormat="1" ht="15" hidden="1">
      <c r="A18" s="36"/>
      <c r="B18" s="36"/>
      <c r="C18" s="36"/>
      <c r="D18" s="36"/>
      <c r="E18" s="36"/>
      <c r="F18" s="37"/>
    </row>
    <row r="19" spans="1:6" s="8" customFormat="1" ht="15" hidden="1">
      <c r="A19" s="36"/>
      <c r="B19" s="36"/>
      <c r="C19" s="36"/>
      <c r="D19" s="36"/>
      <c r="E19" s="36"/>
      <c r="F19" s="37"/>
    </row>
    <row r="20" spans="1:6" ht="15">
      <c r="A20" s="37"/>
      <c r="B20" s="35"/>
      <c r="C20" s="38"/>
      <c r="D20" s="39"/>
      <c r="E20" s="38"/>
      <c r="F20" s="24"/>
    </row>
    <row r="21" spans="1:6" s="9" customFormat="1" ht="15">
      <c r="A21" s="40"/>
      <c r="B21" s="67" t="s">
        <v>2</v>
      </c>
      <c r="C21" s="68" t="s">
        <v>3</v>
      </c>
      <c r="D21" s="68" t="s">
        <v>4</v>
      </c>
      <c r="E21" s="68" t="s">
        <v>5</v>
      </c>
      <c r="F21" s="24"/>
    </row>
    <row r="22" spans="1:6" s="3" customFormat="1" ht="15">
      <c r="A22" s="41"/>
      <c r="B22" s="69"/>
      <c r="C22" s="70"/>
      <c r="D22" s="71"/>
      <c r="E22" s="71"/>
      <c r="F22" s="2"/>
    </row>
    <row r="23" spans="1:6" s="3" customFormat="1" ht="30.75">
      <c r="A23" s="32"/>
      <c r="B23" s="69" t="s">
        <v>6</v>
      </c>
      <c r="C23" s="71">
        <f>+Elektromos_tetelek!H20</f>
        <v>0</v>
      </c>
      <c r="D23" s="71">
        <f>+Elektromos_tetelek!I20</f>
        <v>0</v>
      </c>
      <c r="E23" s="71">
        <f>+C23+D23</f>
        <v>0</v>
      </c>
      <c r="F23" s="2"/>
    </row>
    <row r="24" spans="1:6" s="3" customFormat="1" ht="15">
      <c r="A24" s="32"/>
      <c r="B24" s="72" t="s">
        <v>26</v>
      </c>
      <c r="C24" s="71">
        <f>+Elektromos_tetelek!H38</f>
        <v>0</v>
      </c>
      <c r="D24" s="71">
        <f>+Elektromos_tetelek!I38</f>
        <v>0</v>
      </c>
      <c r="E24" s="71">
        <f aca="true" t="shared" si="0" ref="E24:E33">+C24+D24</f>
        <v>0</v>
      </c>
      <c r="F24" s="2"/>
    </row>
    <row r="25" spans="1:6" s="3" customFormat="1" ht="15">
      <c r="A25" s="32"/>
      <c r="B25" s="72" t="s">
        <v>53</v>
      </c>
      <c r="C25" s="71">
        <f>+Elektromos_tetelek!H75</f>
        <v>0</v>
      </c>
      <c r="D25" s="71">
        <f>+Elektromos_tetelek!I75</f>
        <v>0</v>
      </c>
      <c r="E25" s="71">
        <f t="shared" si="0"/>
        <v>0</v>
      </c>
      <c r="F25" s="2"/>
    </row>
    <row r="26" spans="1:6" s="3" customFormat="1" ht="15">
      <c r="A26" s="32"/>
      <c r="B26" s="72" t="s">
        <v>42</v>
      </c>
      <c r="C26" s="71">
        <f>+Elektromos_tetelek!H109</f>
        <v>0</v>
      </c>
      <c r="D26" s="71">
        <f>+Elektromos_tetelek!I109</f>
        <v>0</v>
      </c>
      <c r="E26" s="71">
        <f t="shared" si="0"/>
        <v>0</v>
      </c>
      <c r="F26" s="2"/>
    </row>
    <row r="27" spans="1:6" s="3" customFormat="1" ht="15">
      <c r="A27" s="32"/>
      <c r="B27" s="72" t="s">
        <v>54</v>
      </c>
      <c r="C27" s="71">
        <f>+Elektromos_tetelek!H118</f>
        <v>0</v>
      </c>
      <c r="D27" s="71">
        <f>+Elektromos_tetelek!I118</f>
        <v>0</v>
      </c>
      <c r="E27" s="71">
        <f t="shared" si="0"/>
        <v>0</v>
      </c>
      <c r="F27" s="2"/>
    </row>
    <row r="28" spans="1:6" s="3" customFormat="1" ht="15.75" thickBot="1">
      <c r="A28" s="32"/>
      <c r="B28" s="82" t="s">
        <v>7</v>
      </c>
      <c r="C28" s="92">
        <f>+Elektromos_tetelek!H149</f>
        <v>0</v>
      </c>
      <c r="D28" s="92">
        <f>+Elektromos_tetelek!I149</f>
        <v>0</v>
      </c>
      <c r="E28" s="71">
        <f t="shared" si="0"/>
        <v>0</v>
      </c>
      <c r="F28" s="2"/>
    </row>
    <row r="29" spans="1:6" s="3" customFormat="1" ht="15" hidden="1">
      <c r="A29" s="32"/>
      <c r="B29" s="80"/>
      <c r="C29" s="81"/>
      <c r="D29" s="81"/>
      <c r="E29" s="71">
        <f t="shared" si="0"/>
        <v>0</v>
      </c>
      <c r="F29" s="2"/>
    </row>
    <row r="30" spans="1:6" s="3" customFormat="1" ht="15" hidden="1">
      <c r="A30" s="32"/>
      <c r="B30" s="74"/>
      <c r="C30" s="73"/>
      <c r="D30" s="75"/>
      <c r="E30" s="71">
        <f t="shared" si="0"/>
        <v>0</v>
      </c>
      <c r="F30" s="2"/>
    </row>
    <row r="31" spans="1:6" s="3" customFormat="1" ht="15" hidden="1">
      <c r="A31" s="32"/>
      <c r="B31" s="72"/>
      <c r="C31" s="73"/>
      <c r="D31" s="73"/>
      <c r="E31" s="71">
        <f t="shared" si="0"/>
        <v>0</v>
      </c>
      <c r="F31" s="2"/>
    </row>
    <row r="32" spans="1:6" s="3" customFormat="1" ht="15" hidden="1">
      <c r="A32" s="32"/>
      <c r="B32" s="74"/>
      <c r="C32" s="73"/>
      <c r="D32" s="75"/>
      <c r="E32" s="71">
        <f t="shared" si="0"/>
        <v>0</v>
      </c>
      <c r="F32" s="2"/>
    </row>
    <row r="33" spans="1:6" s="3" customFormat="1" ht="30.75">
      <c r="A33" s="32"/>
      <c r="B33" s="76" t="s">
        <v>8</v>
      </c>
      <c r="C33" s="77">
        <f>SUM(C23:C32)</f>
        <v>0</v>
      </c>
      <c r="D33" s="77">
        <f>SUM(D23:D32)</f>
        <v>0</v>
      </c>
      <c r="E33" s="71">
        <f t="shared" si="0"/>
        <v>0</v>
      </c>
      <c r="F33" s="2"/>
    </row>
    <row r="34" spans="1:6" s="3" customFormat="1" ht="15" hidden="1">
      <c r="A34" s="32"/>
      <c r="B34" s="78"/>
      <c r="C34" s="73"/>
      <c r="D34" s="73"/>
      <c r="E34" s="73"/>
      <c r="F34" s="2"/>
    </row>
    <row r="35" spans="1:6" s="3" customFormat="1" ht="15" hidden="1">
      <c r="A35" s="32"/>
      <c r="B35" s="79"/>
      <c r="C35" s="73"/>
      <c r="D35" s="75"/>
      <c r="E35" s="73"/>
      <c r="F35" s="2"/>
    </row>
    <row r="36" spans="1:6" s="3" customFormat="1" ht="15.75" thickBot="1">
      <c r="A36" s="42"/>
      <c r="B36" s="85" t="s">
        <v>25</v>
      </c>
      <c r="C36" s="86"/>
      <c r="D36" s="86"/>
      <c r="E36" s="86">
        <f>+E33*0.27</f>
        <v>0</v>
      </c>
      <c r="F36" s="2"/>
    </row>
    <row r="37" spans="1:6" s="3" customFormat="1" ht="15.75" thickTop="1">
      <c r="A37" s="43"/>
      <c r="B37" s="83" t="s">
        <v>9</v>
      </c>
      <c r="C37" s="84"/>
      <c r="D37" s="84"/>
      <c r="E37" s="84">
        <f>+E36+E33</f>
        <v>0</v>
      </c>
      <c r="F37" s="2"/>
    </row>
    <row r="38" spans="1:5" ht="15">
      <c r="A38" s="10"/>
      <c r="B38" s="11"/>
      <c r="C38" s="102"/>
      <c r="D38" s="102"/>
      <c r="E38" s="12"/>
    </row>
  </sheetData>
  <sheetProtection selectLockedCells="1" selectUnlockedCells="1"/>
  <mergeCells count="7">
    <mergeCell ref="A4:E7"/>
    <mergeCell ref="A15:E15"/>
    <mergeCell ref="C38:D38"/>
    <mergeCell ref="A2:E2"/>
    <mergeCell ref="A10:E10"/>
    <mergeCell ref="A12:E12"/>
    <mergeCell ref="D14:F14"/>
  </mergeCells>
  <printOptions/>
  <pageMargins left="1.1811023622047245" right="0.5905511811023623" top="1.1811023622047245" bottom="0.7874015748031497" header="0.3937007874015748" footer="0.3937007874015748"/>
  <pageSetup horizontalDpi="300" verticalDpi="300" orientation="portrait" paperSize="9" scale="70" r:id="rId1"/>
  <headerFooter alignWithMargins="0">
    <oddHeader>&amp;L&amp;8Practico Sinus Bt.
1025 Szépvölgyi út 208.
mob.:06209832060
krisztina.balla@t-online.hu</oddHeader>
    <oddFooter>&amp;L&amp;"Times New Roman CE,Normál"&amp;8&amp;A&amp;C&amp;8 2015.12.16.&amp;R&amp;"Times New Roman CE,Normál"&amp;8&amp;P/&amp;N</oddFooter>
  </headerFooter>
</worksheet>
</file>

<file path=xl/worksheets/sheet2.xml><?xml version="1.0" encoding="utf-8"?>
<worksheet xmlns="http://schemas.openxmlformats.org/spreadsheetml/2006/main" xmlns:r="http://schemas.openxmlformats.org/officeDocument/2006/relationships">
  <dimension ref="A1:AR150"/>
  <sheetViews>
    <sheetView tabSelected="1" view="pageBreakPreview" zoomScaleSheetLayoutView="100" zoomScalePageLayoutView="0" workbookViewId="0" topLeftCell="A1">
      <pane ySplit="1" topLeftCell="A2" activePane="bottomLeft" state="frozen"/>
      <selection pane="topLeft" activeCell="A1" sqref="A1"/>
      <selection pane="bottomLeft" activeCell="F5" sqref="F5:G5"/>
    </sheetView>
  </sheetViews>
  <sheetFormatPr defaultColWidth="9.7109375" defaultRowHeight="12.75"/>
  <cols>
    <col min="1" max="1" width="4.8515625" style="3" customWidth="1"/>
    <col min="2" max="2" width="5.00390625" style="3" customWidth="1"/>
    <col min="3" max="3" width="60.140625" style="3" customWidth="1"/>
    <col min="4" max="4" width="7.140625" style="13" customWidth="1"/>
    <col min="5" max="5" width="4.140625" style="13" customWidth="1"/>
    <col min="6" max="16384" width="9.7109375" style="3" customWidth="1"/>
  </cols>
  <sheetData>
    <row r="1" spans="1:44" s="15" customFormat="1" ht="27.75" customHeight="1">
      <c r="A1" s="25" t="s">
        <v>10</v>
      </c>
      <c r="B1" s="25" t="s">
        <v>11</v>
      </c>
      <c r="C1" s="25" t="s">
        <v>12</v>
      </c>
      <c r="D1" s="26" t="s">
        <v>13</v>
      </c>
      <c r="E1" s="25" t="s">
        <v>160</v>
      </c>
      <c r="F1" s="87" t="s">
        <v>290</v>
      </c>
      <c r="G1" s="87" t="s">
        <v>291</v>
      </c>
      <c r="H1" s="87" t="s">
        <v>292</v>
      </c>
      <c r="I1" s="87" t="s">
        <v>293</v>
      </c>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s="17" customFormat="1" ht="15">
      <c r="A2" s="27"/>
      <c r="B2" s="27"/>
      <c r="C2" s="28"/>
      <c r="D2" s="29"/>
      <c r="E2" s="30"/>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row>
    <row r="3" spans="1:5" s="18" customFormat="1" ht="15">
      <c r="A3" s="20"/>
      <c r="B3" s="20"/>
      <c r="C3" s="21"/>
      <c r="D3" s="22"/>
      <c r="E3" s="22"/>
    </row>
    <row r="4" spans="1:9" s="18" customFormat="1" ht="15">
      <c r="A4" s="20"/>
      <c r="B4" s="20"/>
      <c r="C4" s="31" t="s">
        <v>6</v>
      </c>
      <c r="D4" s="22"/>
      <c r="E4" s="22"/>
      <c r="F4" s="93"/>
      <c r="G4" s="93"/>
      <c r="H4" s="93"/>
      <c r="I4" s="93"/>
    </row>
    <row r="5" spans="1:9" ht="62.25">
      <c r="A5" s="20" t="s">
        <v>79</v>
      </c>
      <c r="B5" s="20"/>
      <c r="C5" s="21" t="s">
        <v>50</v>
      </c>
      <c r="D5" s="22">
        <v>780</v>
      </c>
      <c r="E5" s="22" t="s">
        <v>14</v>
      </c>
      <c r="F5" s="94"/>
      <c r="G5" s="94"/>
      <c r="H5" s="95">
        <f>+F5*D5</f>
        <v>0</v>
      </c>
      <c r="I5" s="95">
        <f>+D5*G5</f>
        <v>0</v>
      </c>
    </row>
    <row r="6" spans="1:9" ht="78">
      <c r="A6" s="20" t="s">
        <v>80</v>
      </c>
      <c r="B6" s="20"/>
      <c r="C6" s="21" t="s">
        <v>66</v>
      </c>
      <c r="D6" s="22">
        <v>90</v>
      </c>
      <c r="E6" s="22" t="s">
        <v>14</v>
      </c>
      <c r="F6" s="94"/>
      <c r="G6" s="94"/>
      <c r="H6" s="95">
        <f aca="true" t="shared" si="0" ref="H6:H69">+F6*D6</f>
        <v>0</v>
      </c>
      <c r="I6" s="95">
        <f aca="true" t="shared" si="1" ref="I6:I69">+D6*G6</f>
        <v>0</v>
      </c>
    </row>
    <row r="7" spans="1:9" ht="78">
      <c r="A7" s="20" t="s">
        <v>81</v>
      </c>
      <c r="B7" s="20"/>
      <c r="C7" s="21" t="s">
        <v>175</v>
      </c>
      <c r="D7" s="22">
        <v>60</v>
      </c>
      <c r="E7" s="22" t="s">
        <v>14</v>
      </c>
      <c r="F7" s="94"/>
      <c r="G7" s="94"/>
      <c r="H7" s="95">
        <f t="shared" si="0"/>
        <v>0</v>
      </c>
      <c r="I7" s="95">
        <f t="shared" si="1"/>
        <v>0</v>
      </c>
    </row>
    <row r="8" spans="1:9" ht="62.25">
      <c r="A8" s="20" t="s">
        <v>82</v>
      </c>
      <c r="B8" s="20"/>
      <c r="C8" s="21" t="s">
        <v>64</v>
      </c>
      <c r="D8" s="22">
        <v>830</v>
      </c>
      <c r="E8" s="22" t="s">
        <v>14</v>
      </c>
      <c r="F8" s="94"/>
      <c r="G8" s="94"/>
      <c r="H8" s="95">
        <f t="shared" si="0"/>
        <v>0</v>
      </c>
      <c r="I8" s="95">
        <f t="shared" si="1"/>
        <v>0</v>
      </c>
    </row>
    <row r="9" spans="1:9" ht="78">
      <c r="A9" s="20" t="s">
        <v>83</v>
      </c>
      <c r="B9" s="20"/>
      <c r="C9" s="21" t="s">
        <v>65</v>
      </c>
      <c r="D9" s="22">
        <v>145</v>
      </c>
      <c r="E9" s="22" t="s">
        <v>14</v>
      </c>
      <c r="F9" s="94"/>
      <c r="G9" s="94"/>
      <c r="H9" s="95">
        <f t="shared" si="0"/>
        <v>0</v>
      </c>
      <c r="I9" s="95">
        <f t="shared" si="1"/>
        <v>0</v>
      </c>
    </row>
    <row r="10" spans="1:9" ht="62.25">
      <c r="A10" s="20" t="s">
        <v>84</v>
      </c>
      <c r="B10" s="20"/>
      <c r="C10" s="21" t="s">
        <v>75</v>
      </c>
      <c r="D10" s="22">
        <v>40</v>
      </c>
      <c r="E10" s="22" t="s">
        <v>14</v>
      </c>
      <c r="F10" s="94"/>
      <c r="G10" s="94"/>
      <c r="H10" s="95">
        <f t="shared" si="0"/>
        <v>0</v>
      </c>
      <c r="I10" s="95">
        <f t="shared" si="1"/>
        <v>0</v>
      </c>
    </row>
    <row r="11" spans="1:9" s="66" customFormat="1" ht="62.25">
      <c r="A11" s="20" t="s">
        <v>85</v>
      </c>
      <c r="B11" s="20"/>
      <c r="C11" s="21" t="s">
        <v>74</v>
      </c>
      <c r="D11" s="22">
        <v>2</v>
      </c>
      <c r="E11" s="22" t="s">
        <v>14</v>
      </c>
      <c r="F11" s="96"/>
      <c r="G11" s="96"/>
      <c r="H11" s="95">
        <f t="shared" si="0"/>
        <v>0</v>
      </c>
      <c r="I11" s="95">
        <f t="shared" si="1"/>
        <v>0</v>
      </c>
    </row>
    <row r="12" spans="1:9" ht="62.25">
      <c r="A12" s="20" t="s">
        <v>86</v>
      </c>
      <c r="B12" s="20"/>
      <c r="C12" s="21" t="s">
        <v>76</v>
      </c>
      <c r="D12" s="22">
        <v>2</v>
      </c>
      <c r="E12" s="22" t="s">
        <v>14</v>
      </c>
      <c r="F12" s="94"/>
      <c r="G12" s="94"/>
      <c r="H12" s="95">
        <f t="shared" si="0"/>
        <v>0</v>
      </c>
      <c r="I12" s="95">
        <f t="shared" si="1"/>
        <v>0</v>
      </c>
    </row>
    <row r="13" spans="1:9" ht="108.75">
      <c r="A13" s="20" t="s">
        <v>87</v>
      </c>
      <c r="B13" s="20"/>
      <c r="C13" s="21" t="s">
        <v>185</v>
      </c>
      <c r="D13" s="22">
        <v>80</v>
      </c>
      <c r="E13" s="22" t="s">
        <v>17</v>
      </c>
      <c r="F13" s="94"/>
      <c r="G13" s="94"/>
      <c r="H13" s="95">
        <f t="shared" si="0"/>
        <v>0</v>
      </c>
      <c r="I13" s="95">
        <f t="shared" si="1"/>
        <v>0</v>
      </c>
    </row>
    <row r="14" spans="1:9" ht="108.75">
      <c r="A14" s="20" t="s">
        <v>88</v>
      </c>
      <c r="B14" s="20"/>
      <c r="C14" s="21" t="s">
        <v>250</v>
      </c>
      <c r="D14" s="22">
        <v>40</v>
      </c>
      <c r="E14" s="22" t="s">
        <v>17</v>
      </c>
      <c r="F14" s="94"/>
      <c r="G14" s="94"/>
      <c r="H14" s="95">
        <f t="shared" si="0"/>
        <v>0</v>
      </c>
      <c r="I14" s="95">
        <f t="shared" si="1"/>
        <v>0</v>
      </c>
    </row>
    <row r="15" spans="1:9" ht="30" customHeight="1">
      <c r="A15" s="20" t="s">
        <v>89</v>
      </c>
      <c r="B15" s="20" t="s">
        <v>51</v>
      </c>
      <c r="C15" s="21" t="s">
        <v>174</v>
      </c>
      <c r="D15" s="22">
        <v>110</v>
      </c>
      <c r="E15" s="22" t="s">
        <v>15</v>
      </c>
      <c r="F15" s="94"/>
      <c r="G15" s="94"/>
      <c r="H15" s="95">
        <f t="shared" si="0"/>
        <v>0</v>
      </c>
      <c r="I15" s="95">
        <f t="shared" si="1"/>
        <v>0</v>
      </c>
    </row>
    <row r="16" spans="1:9" s="9" customFormat="1" ht="46.5">
      <c r="A16" s="20" t="s">
        <v>90</v>
      </c>
      <c r="B16" s="20" t="s">
        <v>51</v>
      </c>
      <c r="C16" s="21" t="s">
        <v>184</v>
      </c>
      <c r="D16" s="22">
        <v>30</v>
      </c>
      <c r="E16" s="22" t="s">
        <v>15</v>
      </c>
      <c r="F16" s="94"/>
      <c r="G16" s="94"/>
      <c r="H16" s="95">
        <f t="shared" si="0"/>
        <v>0</v>
      </c>
      <c r="I16" s="95">
        <f t="shared" si="1"/>
        <v>0</v>
      </c>
    </row>
    <row r="17" spans="1:9" s="60" customFormat="1" ht="46.5">
      <c r="A17" s="20" t="s">
        <v>91</v>
      </c>
      <c r="B17" s="61" t="s">
        <v>51</v>
      </c>
      <c r="C17" s="62" t="s">
        <v>52</v>
      </c>
      <c r="D17" s="63">
        <v>100</v>
      </c>
      <c r="E17" s="63" t="s">
        <v>15</v>
      </c>
      <c r="F17" s="94"/>
      <c r="G17" s="94"/>
      <c r="H17" s="95">
        <f t="shared" si="0"/>
        <v>0</v>
      </c>
      <c r="I17" s="95">
        <f t="shared" si="1"/>
        <v>0</v>
      </c>
    </row>
    <row r="18" spans="1:9" ht="78">
      <c r="A18" s="20" t="s">
        <v>92</v>
      </c>
      <c r="B18" s="20"/>
      <c r="C18" s="21" t="s">
        <v>49</v>
      </c>
      <c r="D18" s="22">
        <v>230</v>
      </c>
      <c r="E18" s="22" t="s">
        <v>15</v>
      </c>
      <c r="F18" s="94"/>
      <c r="G18" s="94"/>
      <c r="H18" s="95">
        <f t="shared" si="0"/>
        <v>0</v>
      </c>
      <c r="I18" s="95">
        <f t="shared" si="1"/>
        <v>0</v>
      </c>
    </row>
    <row r="19" spans="1:9" ht="108.75">
      <c r="A19" s="20" t="s">
        <v>93</v>
      </c>
      <c r="B19" s="20"/>
      <c r="C19" s="21" t="s">
        <v>251</v>
      </c>
      <c r="D19" s="22">
        <v>130</v>
      </c>
      <c r="E19" s="22" t="s">
        <v>15</v>
      </c>
      <c r="F19" s="94"/>
      <c r="G19" s="94"/>
      <c r="H19" s="95">
        <f t="shared" si="0"/>
        <v>0</v>
      </c>
      <c r="I19" s="95">
        <f t="shared" si="1"/>
        <v>0</v>
      </c>
    </row>
    <row r="20" spans="1:9" s="91" customFormat="1" ht="15">
      <c r="A20" s="88"/>
      <c r="B20" s="88"/>
      <c r="C20" s="89" t="s">
        <v>16</v>
      </c>
      <c r="D20" s="90"/>
      <c r="E20" s="90"/>
      <c r="F20" s="97"/>
      <c r="G20" s="97"/>
      <c r="H20" s="98">
        <f>SUM(H5:H19)</f>
        <v>0</v>
      </c>
      <c r="I20" s="98">
        <f>SUM(I5:I19)</f>
        <v>0</v>
      </c>
    </row>
    <row r="21" spans="1:9" ht="15">
      <c r="A21" s="20"/>
      <c r="B21" s="20"/>
      <c r="C21" s="21"/>
      <c r="D21" s="22"/>
      <c r="E21" s="22"/>
      <c r="F21" s="94"/>
      <c r="G21" s="94"/>
      <c r="H21" s="95"/>
      <c r="I21" s="95"/>
    </row>
    <row r="22" spans="1:9" ht="15">
      <c r="A22" s="20"/>
      <c r="B22" s="20"/>
      <c r="C22" s="31" t="s">
        <v>26</v>
      </c>
      <c r="D22" s="22"/>
      <c r="E22" s="22"/>
      <c r="F22" s="94"/>
      <c r="G22" s="94"/>
      <c r="H22" s="95"/>
      <c r="I22" s="95"/>
    </row>
    <row r="23" spans="1:9" ht="15">
      <c r="A23" s="20"/>
      <c r="B23" s="20"/>
      <c r="C23" s="21"/>
      <c r="D23" s="22"/>
      <c r="E23" s="22"/>
      <c r="F23" s="94"/>
      <c r="G23" s="94"/>
      <c r="H23" s="95"/>
      <c r="I23" s="95"/>
    </row>
    <row r="24" spans="1:9" ht="30.75">
      <c r="A24" s="20" t="s">
        <v>94</v>
      </c>
      <c r="B24" s="20"/>
      <c r="C24" s="21" t="s">
        <v>170</v>
      </c>
      <c r="D24" s="22">
        <v>22</v>
      </c>
      <c r="E24" s="22" t="s">
        <v>14</v>
      </c>
      <c r="F24" s="94"/>
      <c r="G24" s="94"/>
      <c r="H24" s="95">
        <f t="shared" si="0"/>
        <v>0</v>
      </c>
      <c r="I24" s="95">
        <f t="shared" si="1"/>
        <v>0</v>
      </c>
    </row>
    <row r="25" spans="1:9" ht="30.75">
      <c r="A25" s="20" t="s">
        <v>95</v>
      </c>
      <c r="B25" s="20"/>
      <c r="C25" s="21" t="s">
        <v>249</v>
      </c>
      <c r="D25" s="22">
        <v>45</v>
      </c>
      <c r="E25" s="22" t="s">
        <v>14</v>
      </c>
      <c r="F25" s="94"/>
      <c r="G25" s="94"/>
      <c r="H25" s="95">
        <f t="shared" si="0"/>
        <v>0</v>
      </c>
      <c r="I25" s="95">
        <f t="shared" si="1"/>
        <v>0</v>
      </c>
    </row>
    <row r="26" spans="1:9" ht="30.75">
      <c r="A26" s="20" t="s">
        <v>96</v>
      </c>
      <c r="B26" s="20"/>
      <c r="C26" s="21" t="s">
        <v>169</v>
      </c>
      <c r="D26" s="22">
        <v>170</v>
      </c>
      <c r="E26" s="22" t="s">
        <v>14</v>
      </c>
      <c r="F26" s="94"/>
      <c r="G26" s="94"/>
      <c r="H26" s="95">
        <f t="shared" si="0"/>
        <v>0</v>
      </c>
      <c r="I26" s="95">
        <f t="shared" si="1"/>
        <v>0</v>
      </c>
    </row>
    <row r="27" spans="1:9" ht="30.75">
      <c r="A27" s="20" t="s">
        <v>97</v>
      </c>
      <c r="B27" s="20"/>
      <c r="C27" s="21" t="s">
        <v>77</v>
      </c>
      <c r="D27" s="22">
        <v>410</v>
      </c>
      <c r="E27" s="22" t="s">
        <v>14</v>
      </c>
      <c r="F27" s="94"/>
      <c r="G27" s="94"/>
      <c r="H27" s="95">
        <f t="shared" si="0"/>
        <v>0</v>
      </c>
      <c r="I27" s="95">
        <f t="shared" si="1"/>
        <v>0</v>
      </c>
    </row>
    <row r="28" spans="1:9" ht="30.75">
      <c r="A28" s="20" t="s">
        <v>98</v>
      </c>
      <c r="B28" s="20"/>
      <c r="C28" s="21" t="s">
        <v>63</v>
      </c>
      <c r="D28" s="22">
        <v>220</v>
      </c>
      <c r="E28" s="22" t="s">
        <v>14</v>
      </c>
      <c r="F28" s="94"/>
      <c r="G28" s="94"/>
      <c r="H28" s="95">
        <f t="shared" si="0"/>
        <v>0</v>
      </c>
      <c r="I28" s="95">
        <f t="shared" si="1"/>
        <v>0</v>
      </c>
    </row>
    <row r="29" spans="1:9" ht="30.75">
      <c r="A29" s="20" t="s">
        <v>99</v>
      </c>
      <c r="B29" s="20"/>
      <c r="C29" s="21" t="s">
        <v>46</v>
      </c>
      <c r="D29" s="22">
        <v>2050</v>
      </c>
      <c r="E29" s="22" t="s">
        <v>14</v>
      </c>
      <c r="F29" s="94"/>
      <c r="G29" s="94"/>
      <c r="H29" s="95">
        <f t="shared" si="0"/>
        <v>0</v>
      </c>
      <c r="I29" s="95">
        <f t="shared" si="1"/>
        <v>0</v>
      </c>
    </row>
    <row r="30" spans="1:9" ht="30.75">
      <c r="A30" s="20" t="s">
        <v>100</v>
      </c>
      <c r="B30" s="20"/>
      <c r="C30" s="21" t="s">
        <v>248</v>
      </c>
      <c r="D30" s="22">
        <v>220</v>
      </c>
      <c r="E30" s="22" t="s">
        <v>14</v>
      </c>
      <c r="F30" s="94"/>
      <c r="G30" s="94"/>
      <c r="H30" s="95">
        <f t="shared" si="0"/>
        <v>0</v>
      </c>
      <c r="I30" s="95">
        <f t="shared" si="1"/>
        <v>0</v>
      </c>
    </row>
    <row r="31" spans="1:9" ht="30.75">
      <c r="A31" s="20" t="s">
        <v>101</v>
      </c>
      <c r="B31" s="20"/>
      <c r="C31" s="21" t="s">
        <v>47</v>
      </c>
      <c r="D31" s="22">
        <v>2680</v>
      </c>
      <c r="E31" s="22" t="s">
        <v>14</v>
      </c>
      <c r="F31" s="94"/>
      <c r="G31" s="94"/>
      <c r="H31" s="95">
        <f t="shared" si="0"/>
        <v>0</v>
      </c>
      <c r="I31" s="95">
        <f t="shared" si="1"/>
        <v>0</v>
      </c>
    </row>
    <row r="32" spans="1:9" ht="30.75">
      <c r="A32" s="20" t="s">
        <v>102</v>
      </c>
      <c r="B32" s="20"/>
      <c r="C32" s="21" t="s">
        <v>48</v>
      </c>
      <c r="D32" s="22">
        <v>420</v>
      </c>
      <c r="E32" s="22" t="s">
        <v>14</v>
      </c>
      <c r="F32" s="94"/>
      <c r="G32" s="94"/>
      <c r="H32" s="95">
        <f t="shared" si="0"/>
        <v>0</v>
      </c>
      <c r="I32" s="95">
        <f t="shared" si="1"/>
        <v>0</v>
      </c>
    </row>
    <row r="33" spans="1:9" ht="30.75">
      <c r="A33" s="20" t="s">
        <v>252</v>
      </c>
      <c r="B33" s="20"/>
      <c r="C33" s="21" t="s">
        <v>161</v>
      </c>
      <c r="D33" s="22">
        <v>40</v>
      </c>
      <c r="E33" s="22" t="s">
        <v>17</v>
      </c>
      <c r="F33" s="94"/>
      <c r="G33" s="94"/>
      <c r="H33" s="95">
        <f t="shared" si="0"/>
        <v>0</v>
      </c>
      <c r="I33" s="95">
        <f t="shared" si="1"/>
        <v>0</v>
      </c>
    </row>
    <row r="34" spans="1:9" ht="46.5">
      <c r="A34" s="20" t="s">
        <v>253</v>
      </c>
      <c r="B34" s="20"/>
      <c r="C34" s="21" t="s">
        <v>245</v>
      </c>
      <c r="D34" s="22">
        <v>25</v>
      </c>
      <c r="E34" s="22" t="s">
        <v>14</v>
      </c>
      <c r="F34" s="94"/>
      <c r="G34" s="94"/>
      <c r="H34" s="95">
        <f t="shared" si="0"/>
        <v>0</v>
      </c>
      <c r="I34" s="95">
        <f t="shared" si="1"/>
        <v>0</v>
      </c>
    </row>
    <row r="35" spans="1:9" ht="46.5">
      <c r="A35" s="20" t="s">
        <v>254</v>
      </c>
      <c r="B35" s="20"/>
      <c r="C35" s="21" t="s">
        <v>246</v>
      </c>
      <c r="D35" s="22">
        <v>5</v>
      </c>
      <c r="E35" s="22" t="s">
        <v>14</v>
      </c>
      <c r="F35" s="94"/>
      <c r="G35" s="94"/>
      <c r="H35" s="95">
        <f t="shared" si="0"/>
        <v>0</v>
      </c>
      <c r="I35" s="95">
        <f t="shared" si="1"/>
        <v>0</v>
      </c>
    </row>
    <row r="36" spans="1:9" ht="30.75">
      <c r="A36" s="20" t="s">
        <v>103</v>
      </c>
      <c r="B36" s="20"/>
      <c r="C36" s="21" t="s">
        <v>247</v>
      </c>
      <c r="D36" s="22">
        <v>20</v>
      </c>
      <c r="E36" s="22" t="s">
        <v>14</v>
      </c>
      <c r="F36" s="94"/>
      <c r="G36" s="94"/>
      <c r="H36" s="95">
        <f t="shared" si="0"/>
        <v>0</v>
      </c>
      <c r="I36" s="95">
        <f t="shared" si="1"/>
        <v>0</v>
      </c>
    </row>
    <row r="37" spans="1:9" ht="15">
      <c r="A37" s="20"/>
      <c r="B37" s="20"/>
      <c r="C37" s="21"/>
      <c r="D37" s="22"/>
      <c r="E37" s="22"/>
      <c r="F37" s="94"/>
      <c r="G37" s="94"/>
      <c r="H37" s="95"/>
      <c r="I37" s="95"/>
    </row>
    <row r="38" spans="1:9" s="91" customFormat="1" ht="15">
      <c r="A38" s="88"/>
      <c r="B38" s="88"/>
      <c r="C38" s="89" t="s">
        <v>24</v>
      </c>
      <c r="D38" s="90"/>
      <c r="E38" s="90"/>
      <c r="F38" s="97"/>
      <c r="G38" s="97"/>
      <c r="H38" s="98">
        <f>SUM(H24:H37)</f>
        <v>0</v>
      </c>
      <c r="I38" s="98">
        <f>SUM(I24:I37)</f>
        <v>0</v>
      </c>
    </row>
    <row r="39" spans="1:9" ht="15">
      <c r="A39" s="20"/>
      <c r="B39" s="20"/>
      <c r="C39" s="21"/>
      <c r="D39" s="22"/>
      <c r="E39" s="22"/>
      <c r="F39" s="94"/>
      <c r="G39" s="94"/>
      <c r="H39" s="95"/>
      <c r="I39" s="95"/>
    </row>
    <row r="40" spans="1:13" ht="62.25">
      <c r="A40" s="20"/>
      <c r="B40" s="20"/>
      <c r="C40" s="31" t="s">
        <v>55</v>
      </c>
      <c r="D40" s="22"/>
      <c r="E40" s="22"/>
      <c r="F40" s="94"/>
      <c r="G40" s="94"/>
      <c r="H40" s="95"/>
      <c r="I40" s="95"/>
      <c r="M40" s="22"/>
    </row>
    <row r="41" spans="1:13" ht="15">
      <c r="A41" s="20"/>
      <c r="B41" s="20"/>
      <c r="C41" s="21"/>
      <c r="D41" s="22"/>
      <c r="E41" s="22"/>
      <c r="F41" s="94"/>
      <c r="G41" s="94"/>
      <c r="H41" s="95"/>
      <c r="I41" s="95"/>
      <c r="M41" s="22"/>
    </row>
    <row r="42" spans="1:13" ht="78">
      <c r="A42" s="20" t="s">
        <v>104</v>
      </c>
      <c r="B42" s="20"/>
      <c r="C42" s="21" t="s">
        <v>200</v>
      </c>
      <c r="D42" s="22">
        <v>25</v>
      </c>
      <c r="E42" s="22" t="s">
        <v>43</v>
      </c>
      <c r="F42" s="94"/>
      <c r="G42" s="94"/>
      <c r="H42" s="95">
        <f t="shared" si="0"/>
        <v>0</v>
      </c>
      <c r="I42" s="95">
        <f t="shared" si="1"/>
        <v>0</v>
      </c>
      <c r="M42" s="22"/>
    </row>
    <row r="43" spans="1:13" ht="93.75">
      <c r="A43" s="20" t="s">
        <v>105</v>
      </c>
      <c r="B43" s="20"/>
      <c r="C43" s="21" t="s">
        <v>221</v>
      </c>
      <c r="D43" s="22">
        <v>4</v>
      </c>
      <c r="E43" s="22" t="s">
        <v>43</v>
      </c>
      <c r="F43" s="94"/>
      <c r="G43" s="94"/>
      <c r="H43" s="95">
        <f t="shared" si="0"/>
        <v>0</v>
      </c>
      <c r="I43" s="95">
        <f t="shared" si="1"/>
        <v>0</v>
      </c>
      <c r="M43" s="22"/>
    </row>
    <row r="44" spans="1:13" ht="78">
      <c r="A44" s="20" t="s">
        <v>176</v>
      </c>
      <c r="B44" s="20"/>
      <c r="C44" s="21" t="s">
        <v>201</v>
      </c>
      <c r="D44" s="22">
        <v>19</v>
      </c>
      <c r="E44" s="22" t="s">
        <v>43</v>
      </c>
      <c r="F44" s="94"/>
      <c r="G44" s="94"/>
      <c r="H44" s="95">
        <f t="shared" si="0"/>
        <v>0</v>
      </c>
      <c r="I44" s="95">
        <f t="shared" si="1"/>
        <v>0</v>
      </c>
      <c r="M44" s="22"/>
    </row>
    <row r="45" spans="1:13" ht="93.75">
      <c r="A45" s="20" t="s">
        <v>106</v>
      </c>
      <c r="B45" s="20"/>
      <c r="C45" s="21" t="s">
        <v>219</v>
      </c>
      <c r="D45" s="22">
        <v>1</v>
      </c>
      <c r="E45" s="22" t="s">
        <v>43</v>
      </c>
      <c r="F45" s="94"/>
      <c r="G45" s="94"/>
      <c r="H45" s="95">
        <f t="shared" si="0"/>
        <v>0</v>
      </c>
      <c r="I45" s="95">
        <f t="shared" si="1"/>
        <v>0</v>
      </c>
      <c r="M45" s="22"/>
    </row>
    <row r="46" spans="1:13" ht="78">
      <c r="A46" s="20" t="s">
        <v>177</v>
      </c>
      <c r="B46" s="20"/>
      <c r="C46" s="21" t="s">
        <v>220</v>
      </c>
      <c r="D46" s="22">
        <v>1</v>
      </c>
      <c r="E46" s="22" t="s">
        <v>43</v>
      </c>
      <c r="F46" s="94"/>
      <c r="G46" s="94"/>
      <c r="H46" s="95">
        <f t="shared" si="0"/>
        <v>0</v>
      </c>
      <c r="I46" s="95">
        <f t="shared" si="1"/>
        <v>0</v>
      </c>
      <c r="M46" s="22"/>
    </row>
    <row r="47" spans="1:13" ht="62.25">
      <c r="A47" s="20" t="s">
        <v>107</v>
      </c>
      <c r="B47" s="20"/>
      <c r="C47" s="21" t="s">
        <v>202</v>
      </c>
      <c r="D47" s="22">
        <v>22</v>
      </c>
      <c r="E47" s="22" t="s">
        <v>43</v>
      </c>
      <c r="F47" s="94"/>
      <c r="G47" s="94"/>
      <c r="H47" s="95">
        <f t="shared" si="0"/>
        <v>0</v>
      </c>
      <c r="I47" s="95">
        <f t="shared" si="1"/>
        <v>0</v>
      </c>
      <c r="M47" s="22"/>
    </row>
    <row r="48" spans="1:13" ht="78">
      <c r="A48" s="20" t="s">
        <v>108</v>
      </c>
      <c r="B48" s="20"/>
      <c r="C48" s="21" t="s">
        <v>222</v>
      </c>
      <c r="D48" s="22">
        <v>12</v>
      </c>
      <c r="E48" s="22" t="s">
        <v>43</v>
      </c>
      <c r="F48" s="94"/>
      <c r="G48" s="94"/>
      <c r="H48" s="95">
        <f t="shared" si="0"/>
        <v>0</v>
      </c>
      <c r="I48" s="95">
        <f t="shared" si="1"/>
        <v>0</v>
      </c>
      <c r="M48" s="22"/>
    </row>
    <row r="49" spans="1:13" ht="93.75">
      <c r="A49" s="20" t="s">
        <v>178</v>
      </c>
      <c r="B49" s="20"/>
      <c r="C49" s="21" t="s">
        <v>228</v>
      </c>
      <c r="D49" s="22">
        <v>26</v>
      </c>
      <c r="E49" s="22" t="s">
        <v>43</v>
      </c>
      <c r="F49" s="94"/>
      <c r="G49" s="94"/>
      <c r="H49" s="95">
        <f t="shared" si="0"/>
        <v>0</v>
      </c>
      <c r="I49" s="95">
        <f t="shared" si="1"/>
        <v>0</v>
      </c>
      <c r="M49" s="22"/>
    </row>
    <row r="50" spans="1:13" ht="108.75">
      <c r="A50" s="20" t="s">
        <v>255</v>
      </c>
      <c r="B50" s="20"/>
      <c r="C50" s="21" t="s">
        <v>229</v>
      </c>
      <c r="D50" s="22">
        <v>3</v>
      </c>
      <c r="E50" s="22" t="s">
        <v>43</v>
      </c>
      <c r="F50" s="94"/>
      <c r="G50" s="94"/>
      <c r="H50" s="95">
        <f t="shared" si="0"/>
        <v>0</v>
      </c>
      <c r="I50" s="95">
        <f t="shared" si="1"/>
        <v>0</v>
      </c>
      <c r="M50" s="22"/>
    </row>
    <row r="51" spans="1:13" ht="62.25">
      <c r="A51" s="20" t="s">
        <v>109</v>
      </c>
      <c r="B51" s="20"/>
      <c r="C51" s="21" t="s">
        <v>203</v>
      </c>
      <c r="D51" s="22">
        <v>7</v>
      </c>
      <c r="E51" s="22" t="s">
        <v>43</v>
      </c>
      <c r="F51" s="94"/>
      <c r="G51" s="94"/>
      <c r="H51" s="95">
        <f t="shared" si="0"/>
        <v>0</v>
      </c>
      <c r="I51" s="95">
        <f t="shared" si="1"/>
        <v>0</v>
      </c>
      <c r="M51" s="22"/>
    </row>
    <row r="52" spans="1:13" ht="108.75">
      <c r="A52" s="20" t="s">
        <v>110</v>
      </c>
      <c r="B52" s="20"/>
      <c r="C52" s="21" t="s">
        <v>230</v>
      </c>
      <c r="D52" s="22">
        <v>10</v>
      </c>
      <c r="E52" s="22" t="s">
        <v>43</v>
      </c>
      <c r="F52" s="94"/>
      <c r="G52" s="94"/>
      <c r="H52" s="95">
        <f t="shared" si="0"/>
        <v>0</v>
      </c>
      <c r="I52" s="95">
        <f t="shared" si="1"/>
        <v>0</v>
      </c>
      <c r="M52" s="22"/>
    </row>
    <row r="53" spans="1:13" ht="46.5">
      <c r="A53" s="20" t="s">
        <v>256</v>
      </c>
      <c r="B53" s="20"/>
      <c r="C53" s="21" t="s">
        <v>204</v>
      </c>
      <c r="D53" s="22">
        <v>13</v>
      </c>
      <c r="E53" s="22" t="s">
        <v>43</v>
      </c>
      <c r="F53" s="94"/>
      <c r="G53" s="94"/>
      <c r="H53" s="95">
        <f t="shared" si="0"/>
        <v>0</v>
      </c>
      <c r="I53" s="95">
        <f t="shared" si="1"/>
        <v>0</v>
      </c>
      <c r="M53" s="22"/>
    </row>
    <row r="54" spans="1:13" ht="46.5">
      <c r="A54" s="20" t="s">
        <v>257</v>
      </c>
      <c r="B54" s="20"/>
      <c r="C54" s="21" t="s">
        <v>205</v>
      </c>
      <c r="D54" s="22">
        <v>1</v>
      </c>
      <c r="E54" s="22" t="s">
        <v>43</v>
      </c>
      <c r="F54" s="94"/>
      <c r="G54" s="94"/>
      <c r="H54" s="95">
        <f t="shared" si="0"/>
        <v>0</v>
      </c>
      <c r="I54" s="95">
        <f t="shared" si="1"/>
        <v>0</v>
      </c>
      <c r="M54" s="22"/>
    </row>
    <row r="55" spans="1:13" ht="46.5">
      <c r="A55" s="20" t="s">
        <v>258</v>
      </c>
      <c r="B55" s="20"/>
      <c r="C55" s="21" t="s">
        <v>206</v>
      </c>
      <c r="D55" s="22">
        <v>14</v>
      </c>
      <c r="E55" s="22" t="s">
        <v>43</v>
      </c>
      <c r="F55" s="94"/>
      <c r="G55" s="94"/>
      <c r="H55" s="95">
        <f t="shared" si="0"/>
        <v>0</v>
      </c>
      <c r="I55" s="95">
        <f t="shared" si="1"/>
        <v>0</v>
      </c>
      <c r="M55" s="22"/>
    </row>
    <row r="56" spans="1:13" ht="62.25">
      <c r="A56" s="20" t="s">
        <v>259</v>
      </c>
      <c r="B56" s="20"/>
      <c r="C56" s="21" t="s">
        <v>231</v>
      </c>
      <c r="D56" s="22">
        <v>2</v>
      </c>
      <c r="E56" s="22" t="s">
        <v>43</v>
      </c>
      <c r="F56" s="94"/>
      <c r="G56" s="94"/>
      <c r="H56" s="95">
        <f t="shared" si="0"/>
        <v>0</v>
      </c>
      <c r="I56" s="95">
        <f t="shared" si="1"/>
        <v>0</v>
      </c>
      <c r="M56" s="65"/>
    </row>
    <row r="57" spans="1:13" ht="46.5">
      <c r="A57" s="20" t="s">
        <v>111</v>
      </c>
      <c r="B57" s="20"/>
      <c r="C57" s="21" t="s">
        <v>207</v>
      </c>
      <c r="D57" s="22">
        <v>8</v>
      </c>
      <c r="E57" s="22" t="s">
        <v>43</v>
      </c>
      <c r="F57" s="94"/>
      <c r="G57" s="94"/>
      <c r="H57" s="95">
        <f t="shared" si="0"/>
        <v>0</v>
      </c>
      <c r="I57" s="95">
        <f t="shared" si="1"/>
        <v>0</v>
      </c>
      <c r="M57" s="65"/>
    </row>
    <row r="58" spans="1:13" ht="62.25">
      <c r="A58" s="20" t="s">
        <v>112</v>
      </c>
      <c r="B58" s="20"/>
      <c r="C58" s="21" t="s">
        <v>208</v>
      </c>
      <c r="D58" s="22">
        <v>3</v>
      </c>
      <c r="E58" s="22" t="s">
        <v>43</v>
      </c>
      <c r="F58" s="94"/>
      <c r="G58" s="94"/>
      <c r="H58" s="95">
        <f t="shared" si="0"/>
        <v>0</v>
      </c>
      <c r="I58" s="95">
        <f t="shared" si="1"/>
        <v>0</v>
      </c>
      <c r="M58" s="65"/>
    </row>
    <row r="59" spans="1:13" ht="62.25">
      <c r="A59" s="20" t="s">
        <v>113</v>
      </c>
      <c r="B59" s="20"/>
      <c r="C59" s="21" t="s">
        <v>209</v>
      </c>
      <c r="D59" s="22">
        <v>4</v>
      </c>
      <c r="E59" s="22" t="s">
        <v>43</v>
      </c>
      <c r="F59" s="94"/>
      <c r="G59" s="94"/>
      <c r="H59" s="95">
        <f t="shared" si="0"/>
        <v>0</v>
      </c>
      <c r="I59" s="95">
        <f t="shared" si="1"/>
        <v>0</v>
      </c>
      <c r="M59" s="65"/>
    </row>
    <row r="60" spans="1:13" ht="46.5">
      <c r="A60" s="20" t="s">
        <v>179</v>
      </c>
      <c r="B60" s="20"/>
      <c r="C60" s="21" t="s">
        <v>211</v>
      </c>
      <c r="D60" s="22">
        <v>22</v>
      </c>
      <c r="E60" s="22" t="s">
        <v>43</v>
      </c>
      <c r="F60" s="94"/>
      <c r="G60" s="94"/>
      <c r="H60" s="95">
        <f t="shared" si="0"/>
        <v>0</v>
      </c>
      <c r="I60" s="95">
        <f t="shared" si="1"/>
        <v>0</v>
      </c>
      <c r="M60" s="65"/>
    </row>
    <row r="61" spans="1:13" ht="62.25">
      <c r="A61" s="20" t="s">
        <v>180</v>
      </c>
      <c r="B61" s="20"/>
      <c r="C61" s="21" t="s">
        <v>210</v>
      </c>
      <c r="D61" s="22">
        <v>10</v>
      </c>
      <c r="E61" s="22" t="s">
        <v>43</v>
      </c>
      <c r="F61" s="94"/>
      <c r="G61" s="94"/>
      <c r="H61" s="95">
        <f t="shared" si="0"/>
        <v>0</v>
      </c>
      <c r="I61" s="95">
        <f t="shared" si="1"/>
        <v>0</v>
      </c>
      <c r="M61" s="65"/>
    </row>
    <row r="62" spans="1:13" ht="62.25">
      <c r="A62" s="20" t="s">
        <v>114</v>
      </c>
      <c r="B62" s="20"/>
      <c r="C62" s="21" t="s">
        <v>212</v>
      </c>
      <c r="D62" s="22">
        <v>2</v>
      </c>
      <c r="E62" s="22" t="s">
        <v>43</v>
      </c>
      <c r="F62" s="94"/>
      <c r="G62" s="94"/>
      <c r="H62" s="95">
        <f t="shared" si="0"/>
        <v>0</v>
      </c>
      <c r="I62" s="95">
        <f t="shared" si="1"/>
        <v>0</v>
      </c>
      <c r="M62" s="65"/>
    </row>
    <row r="63" spans="1:13" ht="62.25">
      <c r="A63" s="20" t="s">
        <v>115</v>
      </c>
      <c r="B63" s="20"/>
      <c r="C63" s="21" t="s">
        <v>214</v>
      </c>
      <c r="D63" s="22">
        <v>29</v>
      </c>
      <c r="E63" s="22" t="s">
        <v>43</v>
      </c>
      <c r="F63" s="94"/>
      <c r="G63" s="94"/>
      <c r="H63" s="95">
        <f t="shared" si="0"/>
        <v>0</v>
      </c>
      <c r="I63" s="95">
        <f t="shared" si="1"/>
        <v>0</v>
      </c>
      <c r="M63" s="22"/>
    </row>
    <row r="64" spans="1:13" ht="62.25">
      <c r="A64" s="20" t="s">
        <v>116</v>
      </c>
      <c r="B64" s="20"/>
      <c r="C64" s="21" t="s">
        <v>213</v>
      </c>
      <c r="D64" s="22">
        <v>2</v>
      </c>
      <c r="E64" s="22" t="s">
        <v>43</v>
      </c>
      <c r="F64" s="94"/>
      <c r="G64" s="94"/>
      <c r="H64" s="95">
        <f t="shared" si="0"/>
        <v>0</v>
      </c>
      <c r="I64" s="95">
        <f t="shared" si="1"/>
        <v>0</v>
      </c>
      <c r="M64" s="22"/>
    </row>
    <row r="65" spans="1:13" ht="78">
      <c r="A65" s="20" t="s">
        <v>117</v>
      </c>
      <c r="B65" s="20"/>
      <c r="C65" s="21" t="s">
        <v>215</v>
      </c>
      <c r="D65" s="22">
        <v>4</v>
      </c>
      <c r="E65" s="22" t="s">
        <v>43</v>
      </c>
      <c r="F65" s="94"/>
      <c r="G65" s="94"/>
      <c r="H65" s="95">
        <f t="shared" si="0"/>
        <v>0</v>
      </c>
      <c r="I65" s="95">
        <f t="shared" si="1"/>
        <v>0</v>
      </c>
      <c r="M65" s="22"/>
    </row>
    <row r="66" spans="1:13" ht="78">
      <c r="A66" s="20" t="s">
        <v>118</v>
      </c>
      <c r="B66" s="20"/>
      <c r="C66" s="21" t="s">
        <v>226</v>
      </c>
      <c r="D66" s="22">
        <v>19</v>
      </c>
      <c r="E66" s="22" t="s">
        <v>43</v>
      </c>
      <c r="F66" s="94"/>
      <c r="G66" s="94"/>
      <c r="H66" s="95">
        <f t="shared" si="0"/>
        <v>0</v>
      </c>
      <c r="I66" s="95">
        <f t="shared" si="1"/>
        <v>0</v>
      </c>
      <c r="M66" s="22"/>
    </row>
    <row r="67" spans="1:13" ht="46.5">
      <c r="A67" s="20" t="s">
        <v>119</v>
      </c>
      <c r="B67" s="20"/>
      <c r="C67" s="64" t="s">
        <v>227</v>
      </c>
      <c r="D67" s="22">
        <v>3</v>
      </c>
      <c r="E67" s="22" t="s">
        <v>18</v>
      </c>
      <c r="F67" s="94"/>
      <c r="G67" s="94"/>
      <c r="H67" s="95">
        <f t="shared" si="0"/>
        <v>0</v>
      </c>
      <c r="I67" s="95">
        <f t="shared" si="1"/>
        <v>0</v>
      </c>
      <c r="M67" s="22"/>
    </row>
    <row r="68" spans="1:13" ht="62.25">
      <c r="A68" s="20" t="s">
        <v>120</v>
      </c>
      <c r="B68" s="20"/>
      <c r="C68" s="21" t="s">
        <v>216</v>
      </c>
      <c r="D68" s="22">
        <v>12</v>
      </c>
      <c r="E68" s="22" t="s">
        <v>43</v>
      </c>
      <c r="F68" s="94"/>
      <c r="G68" s="94"/>
      <c r="H68" s="95">
        <f t="shared" si="0"/>
        <v>0</v>
      </c>
      <c r="I68" s="95">
        <f t="shared" si="1"/>
        <v>0</v>
      </c>
      <c r="M68" s="22"/>
    </row>
    <row r="69" spans="1:13" ht="62.25">
      <c r="A69" s="20" t="s">
        <v>121</v>
      </c>
      <c r="B69" s="20"/>
      <c r="C69" s="21" t="s">
        <v>217</v>
      </c>
      <c r="D69" s="22">
        <v>4</v>
      </c>
      <c r="E69" s="22" t="s">
        <v>43</v>
      </c>
      <c r="F69" s="94"/>
      <c r="G69" s="94"/>
      <c r="H69" s="95">
        <f t="shared" si="0"/>
        <v>0</v>
      </c>
      <c r="I69" s="95">
        <f t="shared" si="1"/>
        <v>0</v>
      </c>
      <c r="M69" s="22"/>
    </row>
    <row r="70" spans="1:13" ht="62.25">
      <c r="A70" s="20" t="s">
        <v>122</v>
      </c>
      <c r="B70" s="20"/>
      <c r="C70" s="21" t="s">
        <v>232</v>
      </c>
      <c r="D70" s="22">
        <v>1</v>
      </c>
      <c r="E70" s="22" t="s">
        <v>43</v>
      </c>
      <c r="F70" s="94"/>
      <c r="G70" s="94"/>
      <c r="H70" s="95">
        <f aca="true" t="shared" si="2" ref="H70:H133">+F70*D70</f>
        <v>0</v>
      </c>
      <c r="I70" s="95">
        <f aca="true" t="shared" si="3" ref="I70:I133">+D70*G70</f>
        <v>0</v>
      </c>
      <c r="M70" s="22"/>
    </row>
    <row r="71" spans="1:13" ht="62.25">
      <c r="A71" s="20" t="s">
        <v>123</v>
      </c>
      <c r="B71" s="20"/>
      <c r="C71" s="21" t="s">
        <v>233</v>
      </c>
      <c r="D71" s="22">
        <v>2</v>
      </c>
      <c r="E71" s="22" t="s">
        <v>43</v>
      </c>
      <c r="F71" s="94"/>
      <c r="G71" s="94"/>
      <c r="H71" s="95">
        <f t="shared" si="2"/>
        <v>0</v>
      </c>
      <c r="I71" s="95">
        <f t="shared" si="3"/>
        <v>0</v>
      </c>
      <c r="M71" s="22"/>
    </row>
    <row r="72" spans="1:13" ht="62.25">
      <c r="A72" s="20" t="s">
        <v>124</v>
      </c>
      <c r="B72" s="20"/>
      <c r="C72" s="21" t="s">
        <v>218</v>
      </c>
      <c r="D72" s="22">
        <v>4</v>
      </c>
      <c r="E72" s="22" t="s">
        <v>43</v>
      </c>
      <c r="F72" s="94"/>
      <c r="G72" s="94"/>
      <c r="H72" s="95">
        <f t="shared" si="2"/>
        <v>0</v>
      </c>
      <c r="I72" s="95">
        <f t="shared" si="3"/>
        <v>0</v>
      </c>
      <c r="M72" s="22"/>
    </row>
    <row r="73" spans="1:9" ht="62.25">
      <c r="A73" s="20" t="s">
        <v>125</v>
      </c>
      <c r="B73" s="20"/>
      <c r="C73" s="21" t="s">
        <v>223</v>
      </c>
      <c r="D73" s="22">
        <v>2</v>
      </c>
      <c r="E73" s="22" t="s">
        <v>43</v>
      </c>
      <c r="F73" s="94"/>
      <c r="G73" s="94"/>
      <c r="H73" s="95">
        <f t="shared" si="2"/>
        <v>0</v>
      </c>
      <c r="I73" s="95">
        <f t="shared" si="3"/>
        <v>0</v>
      </c>
    </row>
    <row r="74" spans="1:9" ht="62.25">
      <c r="A74" s="20" t="s">
        <v>126</v>
      </c>
      <c r="B74" s="20"/>
      <c r="C74" s="21" t="s">
        <v>224</v>
      </c>
      <c r="D74" s="22">
        <v>8</v>
      </c>
      <c r="E74" s="22" t="s">
        <v>43</v>
      </c>
      <c r="F74" s="94"/>
      <c r="G74" s="94"/>
      <c r="H74" s="95">
        <f t="shared" si="2"/>
        <v>0</v>
      </c>
      <c r="I74" s="95">
        <f t="shared" si="3"/>
        <v>0</v>
      </c>
    </row>
    <row r="75" spans="1:9" s="91" customFormat="1" ht="15">
      <c r="A75" s="88"/>
      <c r="B75" s="88"/>
      <c r="C75" s="89" t="s">
        <v>61</v>
      </c>
      <c r="D75" s="90"/>
      <c r="E75" s="90"/>
      <c r="F75" s="97"/>
      <c r="G75" s="97"/>
      <c r="H75" s="98">
        <f>SUM(H42:H74)</f>
        <v>0</v>
      </c>
      <c r="I75" s="98">
        <f>SUM(I42:I74)</f>
        <v>0</v>
      </c>
    </row>
    <row r="76" spans="1:9" ht="15">
      <c r="A76" s="20"/>
      <c r="B76" s="20"/>
      <c r="C76" s="21"/>
      <c r="D76" s="22"/>
      <c r="E76" s="22"/>
      <c r="F76" s="94"/>
      <c r="G76" s="94"/>
      <c r="H76" s="95"/>
      <c r="I76" s="95"/>
    </row>
    <row r="77" spans="1:9" ht="15">
      <c r="A77" s="20"/>
      <c r="B77" s="20"/>
      <c r="C77" s="31" t="s">
        <v>42</v>
      </c>
      <c r="D77" s="22"/>
      <c r="E77" s="22"/>
      <c r="F77" s="94"/>
      <c r="G77" s="94"/>
      <c r="H77" s="95"/>
      <c r="I77" s="95"/>
    </row>
    <row r="78" spans="1:9" ht="15">
      <c r="A78" s="20"/>
      <c r="B78" s="20"/>
      <c r="C78" s="21"/>
      <c r="D78" s="22"/>
      <c r="E78" s="22"/>
      <c r="F78" s="94"/>
      <c r="G78" s="94"/>
      <c r="H78" s="95"/>
      <c r="I78" s="95"/>
    </row>
    <row r="79" spans="1:9" ht="30.75">
      <c r="A79" s="20" t="s">
        <v>127</v>
      </c>
      <c r="B79" s="20"/>
      <c r="C79" s="21" t="s">
        <v>57</v>
      </c>
      <c r="D79" s="22">
        <v>13</v>
      </c>
      <c r="E79" s="22" t="s">
        <v>43</v>
      </c>
      <c r="F79" s="94"/>
      <c r="G79" s="94"/>
      <c r="H79" s="95">
        <f t="shared" si="2"/>
        <v>0</v>
      </c>
      <c r="I79" s="95">
        <f t="shared" si="3"/>
        <v>0</v>
      </c>
    </row>
    <row r="80" spans="1:9" ht="30.75">
      <c r="A80" s="20" t="s">
        <v>128</v>
      </c>
      <c r="B80" s="20"/>
      <c r="C80" s="21" t="s">
        <v>56</v>
      </c>
      <c r="D80" s="22">
        <v>11</v>
      </c>
      <c r="E80" s="22" t="s">
        <v>43</v>
      </c>
      <c r="F80" s="94"/>
      <c r="G80" s="94"/>
      <c r="H80" s="95">
        <f t="shared" si="2"/>
        <v>0</v>
      </c>
      <c r="I80" s="95">
        <f t="shared" si="3"/>
        <v>0</v>
      </c>
    </row>
    <row r="81" spans="1:9" ht="30.75">
      <c r="A81" s="20" t="s">
        <v>129</v>
      </c>
      <c r="B81" s="20"/>
      <c r="C81" s="21" t="s">
        <v>72</v>
      </c>
      <c r="D81" s="22">
        <v>6</v>
      </c>
      <c r="E81" s="22" t="s">
        <v>43</v>
      </c>
      <c r="F81" s="94"/>
      <c r="G81" s="94"/>
      <c r="H81" s="95">
        <f t="shared" si="2"/>
        <v>0</v>
      </c>
      <c r="I81" s="95">
        <f t="shared" si="3"/>
        <v>0</v>
      </c>
    </row>
    <row r="82" spans="1:9" ht="30.75">
      <c r="A82" s="20" t="s">
        <v>130</v>
      </c>
      <c r="B82" s="20"/>
      <c r="C82" s="21" t="s">
        <v>73</v>
      </c>
      <c r="D82" s="22">
        <v>5</v>
      </c>
      <c r="E82" s="22" t="s">
        <v>43</v>
      </c>
      <c r="F82" s="94"/>
      <c r="G82" s="94"/>
      <c r="H82" s="95">
        <f t="shared" si="2"/>
        <v>0</v>
      </c>
      <c r="I82" s="95">
        <f t="shared" si="3"/>
        <v>0</v>
      </c>
    </row>
    <row r="83" spans="1:9" ht="30.75">
      <c r="A83" s="20" t="s">
        <v>131</v>
      </c>
      <c r="B83" s="20"/>
      <c r="C83" s="21" t="s">
        <v>234</v>
      </c>
      <c r="D83" s="22">
        <v>3</v>
      </c>
      <c r="E83" s="22" t="s">
        <v>43</v>
      </c>
      <c r="F83" s="94"/>
      <c r="G83" s="94"/>
      <c r="H83" s="95">
        <f t="shared" si="2"/>
        <v>0</v>
      </c>
      <c r="I83" s="95">
        <f t="shared" si="3"/>
        <v>0</v>
      </c>
    </row>
    <row r="84" spans="1:9" ht="30.75">
      <c r="A84" s="20" t="s">
        <v>132</v>
      </c>
      <c r="B84" s="20"/>
      <c r="C84" s="21" t="s">
        <v>162</v>
      </c>
      <c r="D84" s="22">
        <v>2</v>
      </c>
      <c r="E84" s="22" t="s">
        <v>43</v>
      </c>
      <c r="F84" s="94"/>
      <c r="G84" s="94"/>
      <c r="H84" s="95">
        <f t="shared" si="2"/>
        <v>0</v>
      </c>
      <c r="I84" s="95">
        <f t="shared" si="3"/>
        <v>0</v>
      </c>
    </row>
    <row r="85" spans="1:9" ht="15">
      <c r="A85" s="20" t="s">
        <v>133</v>
      </c>
      <c r="B85" s="20"/>
      <c r="C85" s="21" t="s">
        <v>241</v>
      </c>
      <c r="D85" s="22">
        <v>1</v>
      </c>
      <c r="E85" s="22" t="s">
        <v>43</v>
      </c>
      <c r="F85" s="94"/>
      <c r="G85" s="94"/>
      <c r="H85" s="95">
        <f t="shared" si="2"/>
        <v>0</v>
      </c>
      <c r="I85" s="95">
        <f t="shared" si="3"/>
        <v>0</v>
      </c>
    </row>
    <row r="86" spans="1:9" ht="30.75">
      <c r="A86" s="20" t="s">
        <v>134</v>
      </c>
      <c r="B86" s="20"/>
      <c r="C86" s="21" t="s">
        <v>235</v>
      </c>
      <c r="D86" s="22">
        <v>11</v>
      </c>
      <c r="E86" s="22" t="s">
        <v>43</v>
      </c>
      <c r="F86" s="94"/>
      <c r="G86" s="94"/>
      <c r="H86" s="95">
        <f t="shared" si="2"/>
        <v>0</v>
      </c>
      <c r="I86" s="95">
        <f t="shared" si="3"/>
        <v>0</v>
      </c>
    </row>
    <row r="87" spans="1:9" ht="30.75">
      <c r="A87" s="20" t="s">
        <v>260</v>
      </c>
      <c r="B87" s="20"/>
      <c r="C87" s="21" t="s">
        <v>236</v>
      </c>
      <c r="D87" s="22">
        <v>1</v>
      </c>
      <c r="E87" s="22" t="s">
        <v>43</v>
      </c>
      <c r="F87" s="94"/>
      <c r="G87" s="94"/>
      <c r="H87" s="95">
        <f t="shared" si="2"/>
        <v>0</v>
      </c>
      <c r="I87" s="95">
        <f t="shared" si="3"/>
        <v>0</v>
      </c>
    </row>
    <row r="88" spans="1:9" ht="30.75">
      <c r="A88" s="20" t="s">
        <v>181</v>
      </c>
      <c r="B88" s="20"/>
      <c r="C88" s="21" t="s">
        <v>237</v>
      </c>
      <c r="D88" s="22">
        <v>1</v>
      </c>
      <c r="E88" s="22" t="s">
        <v>43</v>
      </c>
      <c r="F88" s="94"/>
      <c r="G88" s="94"/>
      <c r="H88" s="95">
        <f t="shared" si="2"/>
        <v>0</v>
      </c>
      <c r="I88" s="95">
        <f t="shared" si="3"/>
        <v>0</v>
      </c>
    </row>
    <row r="89" spans="1:9" ht="62.25">
      <c r="A89" s="20" t="s">
        <v>261</v>
      </c>
      <c r="B89" s="20"/>
      <c r="C89" s="21" t="s">
        <v>194</v>
      </c>
      <c r="D89" s="22">
        <v>10</v>
      </c>
      <c r="E89" s="22" t="s">
        <v>43</v>
      </c>
      <c r="F89" s="94"/>
      <c r="G89" s="94"/>
      <c r="H89" s="95">
        <f t="shared" si="2"/>
        <v>0</v>
      </c>
      <c r="I89" s="95">
        <f t="shared" si="3"/>
        <v>0</v>
      </c>
    </row>
    <row r="90" spans="1:9" ht="62.25">
      <c r="A90" s="20" t="s">
        <v>135</v>
      </c>
      <c r="B90" s="20"/>
      <c r="C90" s="21" t="s">
        <v>195</v>
      </c>
      <c r="D90" s="22">
        <v>6</v>
      </c>
      <c r="E90" s="22" t="s">
        <v>43</v>
      </c>
      <c r="F90" s="94"/>
      <c r="G90" s="94"/>
      <c r="H90" s="95">
        <f t="shared" si="2"/>
        <v>0</v>
      </c>
      <c r="I90" s="95">
        <f t="shared" si="3"/>
        <v>0</v>
      </c>
    </row>
    <row r="91" spans="1:9" ht="30.75">
      <c r="A91" s="20" t="s">
        <v>136</v>
      </c>
      <c r="B91" s="20"/>
      <c r="C91" s="21" t="s">
        <v>60</v>
      </c>
      <c r="D91" s="22">
        <v>1</v>
      </c>
      <c r="E91" s="22" t="s">
        <v>43</v>
      </c>
      <c r="F91" s="94"/>
      <c r="G91" s="94"/>
      <c r="H91" s="95">
        <f t="shared" si="2"/>
        <v>0</v>
      </c>
      <c r="I91" s="95">
        <f t="shared" si="3"/>
        <v>0</v>
      </c>
    </row>
    <row r="92" spans="1:9" ht="30.75">
      <c r="A92" s="20" t="s">
        <v>137</v>
      </c>
      <c r="B92" s="20"/>
      <c r="C92" s="21" t="s">
        <v>71</v>
      </c>
      <c r="D92" s="22">
        <v>31</v>
      </c>
      <c r="E92" s="22" t="s">
        <v>43</v>
      </c>
      <c r="F92" s="94"/>
      <c r="G92" s="94"/>
      <c r="H92" s="95">
        <f t="shared" si="2"/>
        <v>0</v>
      </c>
      <c r="I92" s="95">
        <f t="shared" si="3"/>
        <v>0</v>
      </c>
    </row>
    <row r="93" spans="1:9" ht="30.75">
      <c r="A93" s="20" t="s">
        <v>262</v>
      </c>
      <c r="B93" s="20"/>
      <c r="C93" s="21" t="s">
        <v>44</v>
      </c>
      <c r="D93" s="22">
        <v>27</v>
      </c>
      <c r="E93" s="22" t="s">
        <v>43</v>
      </c>
      <c r="F93" s="94"/>
      <c r="G93" s="94"/>
      <c r="H93" s="95">
        <f t="shared" si="2"/>
        <v>0</v>
      </c>
      <c r="I93" s="95">
        <f t="shared" si="3"/>
        <v>0</v>
      </c>
    </row>
    <row r="94" spans="1:9" ht="30.75">
      <c r="A94" s="20" t="s">
        <v>263</v>
      </c>
      <c r="B94" s="20"/>
      <c r="C94" s="21" t="s">
        <v>58</v>
      </c>
      <c r="D94" s="22">
        <v>9</v>
      </c>
      <c r="E94" s="22" t="s">
        <v>43</v>
      </c>
      <c r="F94" s="94"/>
      <c r="G94" s="94"/>
      <c r="H94" s="95">
        <f t="shared" si="2"/>
        <v>0</v>
      </c>
      <c r="I94" s="95">
        <f t="shared" si="3"/>
        <v>0</v>
      </c>
    </row>
    <row r="95" spans="1:9" ht="30.75">
      <c r="A95" s="20" t="s">
        <v>138</v>
      </c>
      <c r="B95" s="20"/>
      <c r="C95" s="21" t="s">
        <v>70</v>
      </c>
      <c r="D95" s="22">
        <v>1</v>
      </c>
      <c r="E95" s="22" t="s">
        <v>43</v>
      </c>
      <c r="F95" s="94"/>
      <c r="G95" s="94"/>
      <c r="H95" s="95">
        <f t="shared" si="2"/>
        <v>0</v>
      </c>
      <c r="I95" s="95">
        <f t="shared" si="3"/>
        <v>0</v>
      </c>
    </row>
    <row r="96" spans="1:9" ht="30.75">
      <c r="A96" s="20" t="s">
        <v>264</v>
      </c>
      <c r="B96" s="20"/>
      <c r="C96" s="21" t="s">
        <v>196</v>
      </c>
      <c r="D96" s="22">
        <v>13</v>
      </c>
      <c r="E96" s="22" t="s">
        <v>43</v>
      </c>
      <c r="F96" s="94"/>
      <c r="G96" s="94"/>
      <c r="H96" s="95">
        <f t="shared" si="2"/>
        <v>0</v>
      </c>
      <c r="I96" s="95">
        <f t="shared" si="3"/>
        <v>0</v>
      </c>
    </row>
    <row r="97" spans="1:9" ht="30.75">
      <c r="A97" s="20" t="s">
        <v>139</v>
      </c>
      <c r="B97" s="20"/>
      <c r="C97" s="21" t="s">
        <v>197</v>
      </c>
      <c r="D97" s="22">
        <v>6</v>
      </c>
      <c r="E97" s="22" t="s">
        <v>43</v>
      </c>
      <c r="F97" s="94"/>
      <c r="G97" s="94"/>
      <c r="H97" s="95">
        <f t="shared" si="2"/>
        <v>0</v>
      </c>
      <c r="I97" s="95">
        <f t="shared" si="3"/>
        <v>0</v>
      </c>
    </row>
    <row r="98" spans="1:9" ht="30.75">
      <c r="A98" s="20" t="s">
        <v>140</v>
      </c>
      <c r="B98" s="20"/>
      <c r="C98" s="21" t="s">
        <v>45</v>
      </c>
      <c r="D98" s="22">
        <v>16</v>
      </c>
      <c r="E98" s="22" t="s">
        <v>43</v>
      </c>
      <c r="F98" s="94"/>
      <c r="G98" s="94"/>
      <c r="H98" s="95">
        <f t="shared" si="2"/>
        <v>0</v>
      </c>
      <c r="I98" s="95">
        <f t="shared" si="3"/>
        <v>0</v>
      </c>
    </row>
    <row r="99" spans="1:9" ht="30.75">
      <c r="A99" s="20" t="s">
        <v>141</v>
      </c>
      <c r="B99" s="20"/>
      <c r="C99" s="21" t="s">
        <v>59</v>
      </c>
      <c r="D99" s="22">
        <v>10</v>
      </c>
      <c r="E99" s="22" t="s">
        <v>43</v>
      </c>
      <c r="F99" s="94"/>
      <c r="G99" s="94"/>
      <c r="H99" s="95">
        <f t="shared" si="2"/>
        <v>0</v>
      </c>
      <c r="I99" s="95">
        <f t="shared" si="3"/>
        <v>0</v>
      </c>
    </row>
    <row r="100" spans="1:9" ht="30.75">
      <c r="A100" s="20" t="s">
        <v>142</v>
      </c>
      <c r="B100" s="20"/>
      <c r="C100" s="21" t="s">
        <v>239</v>
      </c>
      <c r="D100" s="22">
        <v>1</v>
      </c>
      <c r="E100" s="22" t="s">
        <v>43</v>
      </c>
      <c r="F100" s="94"/>
      <c r="G100" s="94"/>
      <c r="H100" s="95">
        <f t="shared" si="2"/>
        <v>0</v>
      </c>
      <c r="I100" s="95">
        <f t="shared" si="3"/>
        <v>0</v>
      </c>
    </row>
    <row r="101" spans="1:9" ht="30.75">
      <c r="A101" s="20" t="s">
        <v>143</v>
      </c>
      <c r="B101" s="20"/>
      <c r="C101" s="21" t="s">
        <v>238</v>
      </c>
      <c r="D101" s="22">
        <v>1</v>
      </c>
      <c r="E101" s="22" t="s">
        <v>43</v>
      </c>
      <c r="F101" s="94"/>
      <c r="G101" s="94"/>
      <c r="H101" s="95">
        <f t="shared" si="2"/>
        <v>0</v>
      </c>
      <c r="I101" s="95">
        <f t="shared" si="3"/>
        <v>0</v>
      </c>
    </row>
    <row r="102" spans="1:9" ht="30.75">
      <c r="A102" s="20" t="s">
        <v>182</v>
      </c>
      <c r="B102" s="20"/>
      <c r="C102" s="21" t="s">
        <v>69</v>
      </c>
      <c r="D102" s="22">
        <v>13</v>
      </c>
      <c r="E102" s="22" t="s">
        <v>43</v>
      </c>
      <c r="F102" s="94"/>
      <c r="G102" s="94"/>
      <c r="H102" s="95">
        <f t="shared" si="2"/>
        <v>0</v>
      </c>
      <c r="I102" s="95">
        <f t="shared" si="3"/>
        <v>0</v>
      </c>
    </row>
    <row r="103" spans="1:9" ht="30.75">
      <c r="A103" s="20" t="s">
        <v>183</v>
      </c>
      <c r="B103" s="20"/>
      <c r="C103" s="21" t="s">
        <v>242</v>
      </c>
      <c r="D103" s="22">
        <v>2</v>
      </c>
      <c r="E103" s="22" t="s">
        <v>43</v>
      </c>
      <c r="F103" s="94"/>
      <c r="G103" s="94"/>
      <c r="H103" s="95">
        <f t="shared" si="2"/>
        <v>0</v>
      </c>
      <c r="I103" s="95">
        <f t="shared" si="3"/>
        <v>0</v>
      </c>
    </row>
    <row r="104" spans="1:9" ht="30.75">
      <c r="A104" s="20" t="s">
        <v>144</v>
      </c>
      <c r="B104" s="20"/>
      <c r="C104" s="21" t="s">
        <v>243</v>
      </c>
      <c r="D104" s="22">
        <v>1</v>
      </c>
      <c r="E104" s="22" t="s">
        <v>43</v>
      </c>
      <c r="F104" s="94"/>
      <c r="G104" s="94"/>
      <c r="H104" s="95">
        <f t="shared" si="2"/>
        <v>0</v>
      </c>
      <c r="I104" s="95">
        <f t="shared" si="3"/>
        <v>0</v>
      </c>
    </row>
    <row r="105" spans="1:9" ht="30.75">
      <c r="A105" s="20" t="s">
        <v>145</v>
      </c>
      <c r="B105" s="20"/>
      <c r="C105" s="21" t="s">
        <v>193</v>
      </c>
      <c r="D105" s="22">
        <v>2</v>
      </c>
      <c r="E105" s="22" t="s">
        <v>43</v>
      </c>
      <c r="F105" s="94"/>
      <c r="G105" s="94"/>
      <c r="H105" s="95">
        <f t="shared" si="2"/>
        <v>0</v>
      </c>
      <c r="I105" s="95">
        <f t="shared" si="3"/>
        <v>0</v>
      </c>
    </row>
    <row r="106" spans="1:9" ht="46.5">
      <c r="A106" s="20" t="s">
        <v>146</v>
      </c>
      <c r="B106" s="2"/>
      <c r="C106" s="58" t="s">
        <v>244</v>
      </c>
      <c r="D106" s="59">
        <v>1</v>
      </c>
      <c r="E106" s="20" t="s">
        <v>43</v>
      </c>
      <c r="F106" s="94"/>
      <c r="G106" s="94"/>
      <c r="H106" s="95">
        <f t="shared" si="2"/>
        <v>0</v>
      </c>
      <c r="I106" s="95">
        <f t="shared" si="3"/>
        <v>0</v>
      </c>
    </row>
    <row r="107" spans="1:9" ht="30.75">
      <c r="A107" s="20" t="s">
        <v>147</v>
      </c>
      <c r="B107" s="22"/>
      <c r="C107" s="22" t="s">
        <v>163</v>
      </c>
      <c r="D107" s="22">
        <v>7</v>
      </c>
      <c r="E107" s="22" t="s">
        <v>43</v>
      </c>
      <c r="F107" s="94"/>
      <c r="G107" s="94"/>
      <c r="H107" s="95">
        <f t="shared" si="2"/>
        <v>0</v>
      </c>
      <c r="I107" s="95">
        <f t="shared" si="3"/>
        <v>0</v>
      </c>
    </row>
    <row r="108" spans="1:9" ht="30.75">
      <c r="A108" s="20" t="s">
        <v>265</v>
      </c>
      <c r="B108" s="22"/>
      <c r="C108" s="22" t="s">
        <v>192</v>
      </c>
      <c r="D108" s="22">
        <v>1</v>
      </c>
      <c r="E108" s="22" t="s">
        <v>43</v>
      </c>
      <c r="F108" s="94"/>
      <c r="G108" s="94"/>
      <c r="H108" s="95">
        <f t="shared" si="2"/>
        <v>0</v>
      </c>
      <c r="I108" s="95">
        <f t="shared" si="3"/>
        <v>0</v>
      </c>
    </row>
    <row r="109" spans="1:9" s="91" customFormat="1" ht="15">
      <c r="A109" s="88"/>
      <c r="B109" s="88"/>
      <c r="C109" s="89" t="s">
        <v>62</v>
      </c>
      <c r="D109" s="90"/>
      <c r="E109" s="90"/>
      <c r="F109" s="97"/>
      <c r="G109" s="97"/>
      <c r="H109" s="98">
        <f>SUM(H79:H108)</f>
        <v>0</v>
      </c>
      <c r="I109" s="98">
        <f>SUM(I79:I108)</f>
        <v>0</v>
      </c>
    </row>
    <row r="110" spans="1:9" ht="15">
      <c r="A110" s="20"/>
      <c r="B110" s="20"/>
      <c r="C110" s="21"/>
      <c r="D110" s="22"/>
      <c r="E110" s="22"/>
      <c r="F110" s="94"/>
      <c r="G110" s="94"/>
      <c r="H110" s="95"/>
      <c r="I110" s="95"/>
    </row>
    <row r="111" spans="1:9" ht="15">
      <c r="A111" s="20"/>
      <c r="B111" s="20"/>
      <c r="C111" s="31" t="s">
        <v>40</v>
      </c>
      <c r="D111" s="22"/>
      <c r="E111" s="22"/>
      <c r="F111" s="94"/>
      <c r="G111" s="94"/>
      <c r="H111" s="95"/>
      <c r="I111" s="95"/>
    </row>
    <row r="112" spans="1:9" ht="15">
      <c r="A112" s="20"/>
      <c r="B112" s="20"/>
      <c r="C112" s="21"/>
      <c r="D112" s="22"/>
      <c r="E112" s="22"/>
      <c r="F112" s="94"/>
      <c r="G112" s="94"/>
      <c r="H112" s="95"/>
      <c r="I112" s="95"/>
    </row>
    <row r="113" spans="1:9" ht="46.5">
      <c r="A113" s="20" t="s">
        <v>266</v>
      </c>
      <c r="B113" s="20"/>
      <c r="C113" s="21" t="s">
        <v>189</v>
      </c>
      <c r="D113" s="22">
        <v>1</v>
      </c>
      <c r="E113" s="22" t="s">
        <v>39</v>
      </c>
      <c r="F113" s="94"/>
      <c r="G113" s="94"/>
      <c r="H113" s="95">
        <f t="shared" si="2"/>
        <v>0</v>
      </c>
      <c r="I113" s="95">
        <f t="shared" si="3"/>
        <v>0</v>
      </c>
    </row>
    <row r="114" spans="1:9" ht="46.5">
      <c r="A114" s="20" t="s">
        <v>267</v>
      </c>
      <c r="B114" s="20"/>
      <c r="C114" s="21" t="s">
        <v>190</v>
      </c>
      <c r="D114" s="22">
        <v>1</v>
      </c>
      <c r="E114" s="22" t="s">
        <v>39</v>
      </c>
      <c r="F114" s="94"/>
      <c r="G114" s="94"/>
      <c r="H114" s="95">
        <f t="shared" si="2"/>
        <v>0</v>
      </c>
      <c r="I114" s="95">
        <f t="shared" si="3"/>
        <v>0</v>
      </c>
    </row>
    <row r="115" spans="1:9" ht="46.5">
      <c r="A115" s="20" t="s">
        <v>268</v>
      </c>
      <c r="B115" s="20"/>
      <c r="C115" s="21" t="s">
        <v>288</v>
      </c>
      <c r="D115" s="22">
        <v>1</v>
      </c>
      <c r="E115" s="22" t="s">
        <v>39</v>
      </c>
      <c r="F115" s="94"/>
      <c r="G115" s="94"/>
      <c r="H115" s="95">
        <f t="shared" si="2"/>
        <v>0</v>
      </c>
      <c r="I115" s="95">
        <f t="shared" si="3"/>
        <v>0</v>
      </c>
    </row>
    <row r="116" spans="1:9" ht="46.5">
      <c r="A116" s="20" t="s">
        <v>173</v>
      </c>
      <c r="B116" s="20"/>
      <c r="C116" s="21" t="s">
        <v>191</v>
      </c>
      <c r="D116" s="22">
        <v>1</v>
      </c>
      <c r="E116" s="22" t="s">
        <v>18</v>
      </c>
      <c r="F116" s="94"/>
      <c r="G116" s="94"/>
      <c r="H116" s="95">
        <f t="shared" si="2"/>
        <v>0</v>
      </c>
      <c r="I116" s="95">
        <f t="shared" si="3"/>
        <v>0</v>
      </c>
    </row>
    <row r="117" spans="1:9" ht="15">
      <c r="A117" s="20" t="s">
        <v>269</v>
      </c>
      <c r="B117" s="20"/>
      <c r="C117" s="21" t="s">
        <v>188</v>
      </c>
      <c r="D117" s="22">
        <v>1</v>
      </c>
      <c r="E117" s="22" t="s">
        <v>21</v>
      </c>
      <c r="F117" s="94"/>
      <c r="G117" s="94"/>
      <c r="H117" s="95">
        <f t="shared" si="2"/>
        <v>0</v>
      </c>
      <c r="I117" s="95">
        <f t="shared" si="3"/>
        <v>0</v>
      </c>
    </row>
    <row r="118" spans="1:9" s="91" customFormat="1" ht="15">
      <c r="A118" s="88"/>
      <c r="B118" s="88"/>
      <c r="C118" s="89" t="s">
        <v>41</v>
      </c>
      <c r="D118" s="90"/>
      <c r="E118" s="90"/>
      <c r="F118" s="97"/>
      <c r="G118" s="97"/>
      <c r="H118" s="98">
        <f>SUM(H113:H117)</f>
        <v>0</v>
      </c>
      <c r="I118" s="98">
        <f>SUM(I113:I117)</f>
        <v>0</v>
      </c>
    </row>
    <row r="119" spans="1:9" ht="15">
      <c r="A119" s="20"/>
      <c r="B119" s="20"/>
      <c r="C119" s="21"/>
      <c r="D119" s="22"/>
      <c r="E119" s="22"/>
      <c r="F119" s="94"/>
      <c r="G119" s="94"/>
      <c r="H119" s="95"/>
      <c r="I119" s="95"/>
    </row>
    <row r="120" spans="1:9" ht="15">
      <c r="A120" s="20"/>
      <c r="B120" s="20"/>
      <c r="C120" s="31" t="s">
        <v>7</v>
      </c>
      <c r="D120" s="22"/>
      <c r="E120" s="22"/>
      <c r="F120" s="94"/>
      <c r="G120" s="94"/>
      <c r="H120" s="95"/>
      <c r="I120" s="95"/>
    </row>
    <row r="121" spans="1:9" ht="93.75">
      <c r="A121" s="20" t="s">
        <v>270</v>
      </c>
      <c r="B121" s="57"/>
      <c r="C121" s="21" t="s">
        <v>164</v>
      </c>
      <c r="D121" s="55">
        <v>1</v>
      </c>
      <c r="E121" s="56" t="s">
        <v>18</v>
      </c>
      <c r="F121" s="94"/>
      <c r="G121" s="94"/>
      <c r="H121" s="95">
        <f t="shared" si="2"/>
        <v>0</v>
      </c>
      <c r="I121" s="95">
        <f t="shared" si="3"/>
        <v>0</v>
      </c>
    </row>
    <row r="122" spans="1:9" ht="140.25">
      <c r="A122" s="20" t="s">
        <v>271</v>
      </c>
      <c r="B122" s="57"/>
      <c r="C122" s="21" t="s">
        <v>240</v>
      </c>
      <c r="D122" s="55">
        <v>1</v>
      </c>
      <c r="E122" s="56" t="s">
        <v>18</v>
      </c>
      <c r="F122" s="94"/>
      <c r="G122" s="94"/>
      <c r="H122" s="95">
        <f t="shared" si="2"/>
        <v>0</v>
      </c>
      <c r="I122" s="95">
        <f t="shared" si="3"/>
        <v>0</v>
      </c>
    </row>
    <row r="123" spans="1:9" ht="15">
      <c r="A123" s="20" t="s">
        <v>272</v>
      </c>
      <c r="B123" s="20"/>
      <c r="C123" s="21" t="s">
        <v>282</v>
      </c>
      <c r="D123" s="22">
        <v>450</v>
      </c>
      <c r="E123" s="22" t="s">
        <v>15</v>
      </c>
      <c r="F123" s="94"/>
      <c r="G123" s="94"/>
      <c r="H123" s="95">
        <f t="shared" si="2"/>
        <v>0</v>
      </c>
      <c r="I123" s="95">
        <f t="shared" si="3"/>
        <v>0</v>
      </c>
    </row>
    <row r="124" spans="1:9" ht="30.75">
      <c r="A124" s="20" t="s">
        <v>273</v>
      </c>
      <c r="B124" s="2"/>
      <c r="C124" s="21" t="s">
        <v>283</v>
      </c>
      <c r="D124" s="22">
        <v>180</v>
      </c>
      <c r="E124" s="22" t="s">
        <v>15</v>
      </c>
      <c r="F124" s="94"/>
      <c r="G124" s="94"/>
      <c r="H124" s="95">
        <f t="shared" si="2"/>
        <v>0</v>
      </c>
      <c r="I124" s="95">
        <f t="shared" si="3"/>
        <v>0</v>
      </c>
    </row>
    <row r="125" spans="1:9" ht="30.75">
      <c r="A125" s="20" t="s">
        <v>148</v>
      </c>
      <c r="B125" s="20"/>
      <c r="C125" s="21" t="s">
        <v>284</v>
      </c>
      <c r="D125" s="22">
        <v>135</v>
      </c>
      <c r="E125" s="22" t="s">
        <v>15</v>
      </c>
      <c r="F125" s="94"/>
      <c r="G125" s="94"/>
      <c r="H125" s="95">
        <f t="shared" si="2"/>
        <v>0</v>
      </c>
      <c r="I125" s="95">
        <f t="shared" si="3"/>
        <v>0</v>
      </c>
    </row>
    <row r="126" spans="1:9" ht="30.75">
      <c r="A126" s="20" t="s">
        <v>274</v>
      </c>
      <c r="B126" s="20"/>
      <c r="C126" s="21" t="s">
        <v>30</v>
      </c>
      <c r="D126" s="22">
        <v>3</v>
      </c>
      <c r="E126" s="22" t="s">
        <v>15</v>
      </c>
      <c r="F126" s="94"/>
      <c r="G126" s="94"/>
      <c r="H126" s="95">
        <f t="shared" si="2"/>
        <v>0</v>
      </c>
      <c r="I126" s="95">
        <f t="shared" si="3"/>
        <v>0</v>
      </c>
    </row>
    <row r="127" spans="1:9" ht="62.25">
      <c r="A127" s="20" t="s">
        <v>275</v>
      </c>
      <c r="B127" s="20"/>
      <c r="C127" s="21" t="s">
        <v>37</v>
      </c>
      <c r="D127" s="22">
        <v>120</v>
      </c>
      <c r="E127" s="22" t="s">
        <v>17</v>
      </c>
      <c r="F127" s="94"/>
      <c r="G127" s="94"/>
      <c r="H127" s="95">
        <f t="shared" si="2"/>
        <v>0</v>
      </c>
      <c r="I127" s="95">
        <f t="shared" si="3"/>
        <v>0</v>
      </c>
    </row>
    <row r="128" spans="1:9" ht="62.25">
      <c r="A128" s="20" t="s">
        <v>276</v>
      </c>
      <c r="B128" s="20"/>
      <c r="C128" s="21" t="s">
        <v>165</v>
      </c>
      <c r="D128" s="22">
        <v>85</v>
      </c>
      <c r="E128" s="22" t="s">
        <v>17</v>
      </c>
      <c r="F128" s="94"/>
      <c r="G128" s="94"/>
      <c r="H128" s="95">
        <f t="shared" si="2"/>
        <v>0</v>
      </c>
      <c r="I128" s="95">
        <f t="shared" si="3"/>
        <v>0</v>
      </c>
    </row>
    <row r="129" spans="1:9" ht="78">
      <c r="A129" s="20" t="s">
        <v>277</v>
      </c>
      <c r="B129" s="20"/>
      <c r="C129" s="21" t="s">
        <v>36</v>
      </c>
      <c r="D129" s="22">
        <v>1</v>
      </c>
      <c r="E129" s="22" t="s">
        <v>18</v>
      </c>
      <c r="F129" s="94"/>
      <c r="G129" s="94"/>
      <c r="H129" s="95">
        <f t="shared" si="2"/>
        <v>0</v>
      </c>
      <c r="I129" s="95">
        <f t="shared" si="3"/>
        <v>0</v>
      </c>
    </row>
    <row r="130" spans="1:9" ht="30.75">
      <c r="A130" s="20" t="s">
        <v>278</v>
      </c>
      <c r="B130" s="20" t="s">
        <v>19</v>
      </c>
      <c r="C130" s="21" t="s">
        <v>166</v>
      </c>
      <c r="D130" s="22">
        <v>1</v>
      </c>
      <c r="E130" s="22" t="s">
        <v>18</v>
      </c>
      <c r="F130" s="94"/>
      <c r="G130" s="94"/>
      <c r="H130" s="95">
        <f t="shared" si="2"/>
        <v>0</v>
      </c>
      <c r="I130" s="95">
        <f t="shared" si="3"/>
        <v>0</v>
      </c>
    </row>
    <row r="131" spans="1:9" ht="30.75">
      <c r="A131" s="20" t="s">
        <v>149</v>
      </c>
      <c r="B131" s="20" t="s">
        <v>19</v>
      </c>
      <c r="C131" s="21" t="s">
        <v>68</v>
      </c>
      <c r="D131" s="22">
        <v>50</v>
      </c>
      <c r="E131" s="22" t="s">
        <v>15</v>
      </c>
      <c r="F131" s="94"/>
      <c r="G131" s="94"/>
      <c r="H131" s="95">
        <f t="shared" si="2"/>
        <v>0</v>
      </c>
      <c r="I131" s="95">
        <f t="shared" si="3"/>
        <v>0</v>
      </c>
    </row>
    <row r="132" spans="1:9" ht="30.75">
      <c r="A132" s="20" t="s">
        <v>150</v>
      </c>
      <c r="B132" s="20"/>
      <c r="C132" s="21" t="s">
        <v>67</v>
      </c>
      <c r="D132" s="22">
        <v>1</v>
      </c>
      <c r="E132" s="22" t="s">
        <v>15</v>
      </c>
      <c r="F132" s="94"/>
      <c r="G132" s="94"/>
      <c r="H132" s="95">
        <f t="shared" si="2"/>
        <v>0</v>
      </c>
      <c r="I132" s="95">
        <f t="shared" si="3"/>
        <v>0</v>
      </c>
    </row>
    <row r="133" spans="1:9" ht="30.75">
      <c r="A133" s="20" t="s">
        <v>151</v>
      </c>
      <c r="B133" s="20"/>
      <c r="C133" s="21" t="s">
        <v>171</v>
      </c>
      <c r="D133" s="22">
        <v>2</v>
      </c>
      <c r="E133" s="22" t="s">
        <v>18</v>
      </c>
      <c r="F133" s="94"/>
      <c r="G133" s="94"/>
      <c r="H133" s="95">
        <f t="shared" si="2"/>
        <v>0</v>
      </c>
      <c r="I133" s="95">
        <f t="shared" si="3"/>
        <v>0</v>
      </c>
    </row>
    <row r="134" spans="1:9" ht="30.75">
      <c r="A134" s="20" t="s">
        <v>152</v>
      </c>
      <c r="B134" s="20"/>
      <c r="C134" s="21" t="s">
        <v>172</v>
      </c>
      <c r="D134" s="22">
        <v>2</v>
      </c>
      <c r="E134" s="22" t="s">
        <v>18</v>
      </c>
      <c r="F134" s="94"/>
      <c r="G134" s="94"/>
      <c r="H134" s="95">
        <f aca="true" t="shared" si="4" ref="H134:H149">+F134*D134</f>
        <v>0</v>
      </c>
      <c r="I134" s="95">
        <f aca="true" t="shared" si="5" ref="I134:I149">+D134*G134</f>
        <v>0</v>
      </c>
    </row>
    <row r="135" spans="1:9" ht="30.75">
      <c r="A135" s="20" t="s">
        <v>153</v>
      </c>
      <c r="B135" s="20"/>
      <c r="C135" s="21" t="s">
        <v>187</v>
      </c>
      <c r="D135" s="22">
        <v>1</v>
      </c>
      <c r="E135" s="22" t="s">
        <v>15</v>
      </c>
      <c r="F135" s="94"/>
      <c r="G135" s="94"/>
      <c r="H135" s="95">
        <f t="shared" si="4"/>
        <v>0</v>
      </c>
      <c r="I135" s="95">
        <f t="shared" si="5"/>
        <v>0</v>
      </c>
    </row>
    <row r="136" spans="1:9" ht="30.75">
      <c r="A136" s="20" t="s">
        <v>154</v>
      </c>
      <c r="B136" s="20"/>
      <c r="C136" s="21" t="s">
        <v>38</v>
      </c>
      <c r="D136" s="22">
        <v>1</v>
      </c>
      <c r="E136" s="22" t="s">
        <v>18</v>
      </c>
      <c r="F136" s="94"/>
      <c r="G136" s="94"/>
      <c r="H136" s="95">
        <f t="shared" si="4"/>
        <v>0</v>
      </c>
      <c r="I136" s="95">
        <f t="shared" si="5"/>
        <v>0</v>
      </c>
    </row>
    <row r="137" spans="1:9" ht="30.75">
      <c r="A137" s="20" t="s">
        <v>155</v>
      </c>
      <c r="B137" s="20"/>
      <c r="C137" s="21" t="s">
        <v>186</v>
      </c>
      <c r="D137" s="22">
        <v>1</v>
      </c>
      <c r="E137" s="22" t="s">
        <v>18</v>
      </c>
      <c r="F137" s="94"/>
      <c r="G137" s="94"/>
      <c r="H137" s="95">
        <f t="shared" si="4"/>
        <v>0</v>
      </c>
      <c r="I137" s="95">
        <f t="shared" si="5"/>
        <v>0</v>
      </c>
    </row>
    <row r="138" spans="1:9" ht="30.75">
      <c r="A138" s="20" t="s">
        <v>156</v>
      </c>
      <c r="B138" s="20"/>
      <c r="C138" s="21" t="s">
        <v>34</v>
      </c>
      <c r="D138" s="22">
        <v>15</v>
      </c>
      <c r="E138" s="22" t="s">
        <v>17</v>
      </c>
      <c r="F138" s="94"/>
      <c r="G138" s="94"/>
      <c r="H138" s="95">
        <f t="shared" si="4"/>
        <v>0</v>
      </c>
      <c r="I138" s="95">
        <f t="shared" si="5"/>
        <v>0</v>
      </c>
    </row>
    <row r="139" spans="1:9" ht="30.75">
      <c r="A139" s="20" t="s">
        <v>157</v>
      </c>
      <c r="B139" s="20"/>
      <c r="C139" s="21" t="s">
        <v>35</v>
      </c>
      <c r="D139" s="22">
        <v>53</v>
      </c>
      <c r="E139" s="22" t="s">
        <v>31</v>
      </c>
      <c r="F139" s="94"/>
      <c r="G139" s="94"/>
      <c r="H139" s="95">
        <f t="shared" si="4"/>
        <v>0</v>
      </c>
      <c r="I139" s="95">
        <f t="shared" si="5"/>
        <v>0</v>
      </c>
    </row>
    <row r="140" spans="1:9" ht="30.75">
      <c r="A140" s="20" t="s">
        <v>158</v>
      </c>
      <c r="B140" s="20"/>
      <c r="C140" s="21" t="s">
        <v>32</v>
      </c>
      <c r="D140" s="22">
        <v>15</v>
      </c>
      <c r="E140" s="22" t="s">
        <v>33</v>
      </c>
      <c r="F140" s="94"/>
      <c r="G140" s="94"/>
      <c r="H140" s="95">
        <f t="shared" si="4"/>
        <v>0</v>
      </c>
      <c r="I140" s="95">
        <f t="shared" si="5"/>
        <v>0</v>
      </c>
    </row>
    <row r="141" spans="1:9" ht="30.75">
      <c r="A141" s="20" t="s">
        <v>159</v>
      </c>
      <c r="B141" s="20"/>
      <c r="C141" s="21" t="s">
        <v>168</v>
      </c>
      <c r="D141" s="22">
        <v>150</v>
      </c>
      <c r="E141" s="22" t="s">
        <v>17</v>
      </c>
      <c r="F141" s="94"/>
      <c r="G141" s="94"/>
      <c r="H141" s="95">
        <f t="shared" si="4"/>
        <v>0</v>
      </c>
      <c r="I141" s="95">
        <f t="shared" si="5"/>
        <v>0</v>
      </c>
    </row>
    <row r="142" spans="1:9" ht="30.75">
      <c r="A142" s="20" t="s">
        <v>279</v>
      </c>
      <c r="B142" s="20"/>
      <c r="C142" s="21" t="s">
        <v>198</v>
      </c>
      <c r="D142" s="22">
        <v>20</v>
      </c>
      <c r="E142" s="22" t="s">
        <v>15</v>
      </c>
      <c r="F142" s="94"/>
      <c r="G142" s="94"/>
      <c r="H142" s="95">
        <f t="shared" si="4"/>
        <v>0</v>
      </c>
      <c r="I142" s="95">
        <f t="shared" si="5"/>
        <v>0</v>
      </c>
    </row>
    <row r="143" spans="1:9" ht="46.5">
      <c r="A143" s="20" t="s">
        <v>280</v>
      </c>
      <c r="B143" s="20"/>
      <c r="C143" s="21" t="s">
        <v>225</v>
      </c>
      <c r="D143" s="22">
        <v>5</v>
      </c>
      <c r="E143" s="22" t="s">
        <v>15</v>
      </c>
      <c r="F143" s="94"/>
      <c r="G143" s="94"/>
      <c r="H143" s="95">
        <f t="shared" si="4"/>
        <v>0</v>
      </c>
      <c r="I143" s="95">
        <f t="shared" si="5"/>
        <v>0</v>
      </c>
    </row>
    <row r="144" spans="1:9" ht="30.75">
      <c r="A144" s="20" t="s">
        <v>281</v>
      </c>
      <c r="B144" s="20"/>
      <c r="C144" s="21" t="s">
        <v>167</v>
      </c>
      <c r="D144" s="22">
        <v>1</v>
      </c>
      <c r="E144" s="22" t="s">
        <v>18</v>
      </c>
      <c r="F144" s="94"/>
      <c r="G144" s="94"/>
      <c r="H144" s="95">
        <f t="shared" si="4"/>
        <v>0</v>
      </c>
      <c r="I144" s="95">
        <f t="shared" si="5"/>
        <v>0</v>
      </c>
    </row>
    <row r="145" spans="1:9" ht="30.75">
      <c r="A145" s="20" t="s">
        <v>285</v>
      </c>
      <c r="B145" s="20"/>
      <c r="C145" s="21" t="s">
        <v>20</v>
      </c>
      <c r="D145" s="22">
        <v>1</v>
      </c>
      <c r="E145" s="22" t="s">
        <v>21</v>
      </c>
      <c r="F145" s="94"/>
      <c r="G145" s="94"/>
      <c r="H145" s="95">
        <f t="shared" si="4"/>
        <v>0</v>
      </c>
      <c r="I145" s="95">
        <f t="shared" si="5"/>
        <v>0</v>
      </c>
    </row>
    <row r="146" spans="1:9" ht="30.75">
      <c r="A146" s="20" t="s">
        <v>286</v>
      </c>
      <c r="B146" s="20"/>
      <c r="C146" s="21" t="s">
        <v>28</v>
      </c>
      <c r="D146" s="22">
        <v>1</v>
      </c>
      <c r="E146" s="22" t="s">
        <v>21</v>
      </c>
      <c r="F146" s="94"/>
      <c r="G146" s="94"/>
      <c r="H146" s="95">
        <f t="shared" si="4"/>
        <v>0</v>
      </c>
      <c r="I146" s="95">
        <f t="shared" si="5"/>
        <v>0</v>
      </c>
    </row>
    <row r="147" spans="1:9" ht="30.75">
      <c r="A147" s="20" t="s">
        <v>287</v>
      </c>
      <c r="B147" s="20"/>
      <c r="C147" s="21" t="s">
        <v>22</v>
      </c>
      <c r="D147" s="22">
        <v>1</v>
      </c>
      <c r="E147" s="22" t="s">
        <v>21</v>
      </c>
      <c r="F147" s="94"/>
      <c r="G147" s="94"/>
      <c r="H147" s="95">
        <f t="shared" si="4"/>
        <v>0</v>
      </c>
      <c r="I147" s="95">
        <f t="shared" si="5"/>
        <v>0</v>
      </c>
    </row>
    <row r="148" spans="1:9" ht="30.75">
      <c r="A148" s="20" t="s">
        <v>289</v>
      </c>
      <c r="B148" s="20"/>
      <c r="C148" s="21" t="s">
        <v>29</v>
      </c>
      <c r="D148" s="22">
        <v>1</v>
      </c>
      <c r="E148" s="22" t="s">
        <v>21</v>
      </c>
      <c r="F148" s="94"/>
      <c r="G148" s="94"/>
      <c r="H148" s="95">
        <f t="shared" si="4"/>
        <v>0</v>
      </c>
      <c r="I148" s="95">
        <f t="shared" si="5"/>
        <v>0</v>
      </c>
    </row>
    <row r="149" spans="1:9" s="91" customFormat="1" ht="15">
      <c r="A149" s="88"/>
      <c r="B149" s="88"/>
      <c r="C149" s="89" t="s">
        <v>23</v>
      </c>
      <c r="D149" s="90"/>
      <c r="E149" s="90"/>
      <c r="F149" s="97"/>
      <c r="G149" s="97"/>
      <c r="H149" s="98">
        <f>SUM(H121:H148)</f>
        <v>0</v>
      </c>
      <c r="I149" s="98">
        <f>SUM(I121:I148)</f>
        <v>0</v>
      </c>
    </row>
    <row r="150" spans="1:5" ht="15">
      <c r="A150" s="2"/>
      <c r="B150" s="2"/>
      <c r="C150" s="2"/>
      <c r="D150" s="23"/>
      <c r="E150" s="23"/>
    </row>
  </sheetData>
  <sheetProtection password="EEBB" sheet="1" formatCells="0"/>
  <printOptions horizontalCentered="1"/>
  <pageMargins left="0.7086614173228347" right="0.5118110236220472" top="0.9448818897637796" bottom="0.7480314960629921" header="0.31496062992125984" footer="0.31496062992125984"/>
  <pageSetup horizontalDpi="300" verticalDpi="300" orientation="portrait" paperSize="9" scale="70" r:id="rId1"/>
  <headerFooter alignWithMargins="0">
    <oddHeader>&amp;L&amp;8Practico Sinus Bt.
1025 Szépvölgyi út 208.
mob.:06209832060
krisztina.balla@t-online.hu</oddHeader>
    <oddFooter>&amp;L&amp;"Times New Roman CE,Normál"&amp;8&amp;A&amp;C&amp;8 2015.12.16.&amp;R&amp;"Times New Roman CE,Normál"&amp;8&amp;P/&amp;N</oddFooter>
  </headerFooter>
  <rowBreaks count="6" manualBreakCount="6">
    <brk id="13" max="8" man="1"/>
    <brk id="38" max="8" man="1"/>
    <brk id="48" max="8" man="1"/>
    <brk id="60" max="8" man="1"/>
    <brk id="75" max="8" man="1"/>
    <brk id="109"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Kriszi</dc:creator>
  <cp:keywords/>
  <dc:description/>
  <cp:lastModifiedBy>Szöllősi Erika</cp:lastModifiedBy>
  <cp:lastPrinted>2016-02-11T20:43:38Z</cp:lastPrinted>
  <dcterms:created xsi:type="dcterms:W3CDTF">2013-10-02T21:50:51Z</dcterms:created>
  <dcterms:modified xsi:type="dcterms:W3CDTF">2016-08-23T11:52:20Z</dcterms:modified>
  <cp:category/>
  <cp:version/>
  <cp:contentType/>
  <cp:contentStatus/>
</cp:coreProperties>
</file>