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55" windowHeight="11055" firstSheet="15" activeTab="18"/>
  </bookViews>
  <sheets>
    <sheet name="Záradék" sheetId="1" r:id="rId1"/>
    <sheet name="Összesítő" sheetId="2" r:id="rId2"/>
    <sheet name="Bontás, építőanyagok újrahaszno" sheetId="3" r:id="rId3"/>
    <sheet name="Zsaluzás és állványozás" sheetId="4" r:id="rId4"/>
    <sheet name="Irtás, föld- és sziklamunka" sheetId="5" r:id="rId5"/>
    <sheet name="Helyszíni beton és vasbeton mun" sheetId="6" r:id="rId6"/>
    <sheet name="Falazás és egyéb kőművesmunka" sheetId="7" r:id="rId7"/>
    <sheet name="Ácsmunka" sheetId="8" r:id="rId8"/>
    <sheet name="Vakolás és rabicolás" sheetId="9" r:id="rId9"/>
    <sheet name="Szárazépítés" sheetId="10" r:id="rId10"/>
    <sheet name="Tetőfedés" sheetId="11" r:id="rId11"/>
    <sheet name="Aljzatkészítés, hideg- és meleg" sheetId="12" r:id="rId12"/>
    <sheet name="Bádogozás" sheetId="13" r:id="rId13"/>
    <sheet name="Fa- és műanyag szerkezet elhely" sheetId="14" r:id="rId14"/>
    <sheet name="Fém nyílászáró és épületlakatos" sheetId="15" r:id="rId15"/>
    <sheet name="Felületképzés" sheetId="16" r:id="rId16"/>
    <sheet name="Szigetelés" sheetId="17" r:id="rId17"/>
    <sheet name="Beépített berendezési tárgyak e" sheetId="18" r:id="rId18"/>
    <sheet name="Épületgépészeti szerelvények és" sheetId="19" r:id="rId19"/>
  </sheets>
  <definedNames/>
  <calcPr fullCalcOnLoad="1"/>
</workbook>
</file>

<file path=xl/sharedStrings.xml><?xml version="1.0" encoding="utf-8"?>
<sst xmlns="http://schemas.openxmlformats.org/spreadsheetml/2006/main" count="444" uniqueCount="209">
  <si>
    <t>Munkanem megnevezése</t>
  </si>
  <si>
    <t>Anyag összege</t>
  </si>
  <si>
    <t>Díj összege</t>
  </si>
  <si>
    <t>Ssz.</t>
  </si>
  <si>
    <t>Tételszám</t>
  </si>
  <si>
    <t>Tétel szövege</t>
  </si>
  <si>
    <t>Menny.</t>
  </si>
  <si>
    <t>Egység</t>
  </si>
  <si>
    <t>Anyag egységár</t>
  </si>
  <si>
    <t>Díj egységre</t>
  </si>
  <si>
    <t>Anyag összesen</t>
  </si>
  <si>
    <t>Díj összesen</t>
  </si>
  <si>
    <t>02-030-7.2</t>
  </si>
  <si>
    <t>m3</t>
  </si>
  <si>
    <t>vegyes építési- bontási törmelék berakása konténerbe gépi erővel, kiegészítő kézi munkával</t>
  </si>
  <si>
    <t>Munkanem összesen:</t>
  </si>
  <si>
    <t>Bontás, építőanyagok újrahasznosítása</t>
  </si>
  <si>
    <t>15-016-1.1-0023126</t>
  </si>
  <si>
    <t>db</t>
  </si>
  <si>
    <r>
      <t>Guruló állvány, 2,50x0,75 m-es járólappal, 2,00 kN/m</t>
    </r>
    <r>
      <rPr>
        <vertAlign val="superscript"/>
        <sz val="10"/>
        <color indexed="8"/>
        <rFont val="Times New Roman CE"/>
        <family val="0"/>
      </rPr>
      <t>2</t>
    </r>
    <r>
      <rPr>
        <sz val="10"/>
        <color indexed="8"/>
        <rFont val="Times New Roman CE"/>
        <family val="0"/>
      </rPr>
      <t xml:space="preserve"> terhelhetőséggel, 4,6 m járólapmagasság (típus: 741202) KRAUSE guruló állvány 2,50x0,75 m-es járólappal, 2,00 kN/m2 terhelhetőséggel, 4,6 m járólapmagasság (típus: 741202)</t>
    </r>
  </si>
  <si>
    <t>Zsaluzás és állványozás</t>
  </si>
  <si>
    <t>21-011-11.8</t>
  </si>
  <si>
    <t>21-011-12</t>
  </si>
  <si>
    <t>Munkahelyi depóniából építési törmelék konténerbe rakása,  kézi erővel, önálló munka esetén elszámolva, konténer szállítás nélkül</t>
  </si>
  <si>
    <r>
      <t>Építési törmelék konténeres elszállítása, lerakása, lerakóhelyi díjjal, 12,0 m</t>
    </r>
    <r>
      <rPr>
        <vertAlign val="superscript"/>
        <sz val="10"/>
        <color indexed="8"/>
        <rFont val="Times New Roman CE"/>
        <family val="0"/>
      </rPr>
      <t>3</t>
    </r>
    <r>
      <rPr>
        <sz val="10"/>
        <color indexed="8"/>
        <rFont val="Times New Roman CE"/>
        <family val="0"/>
      </rPr>
      <t>-es konténerbe</t>
    </r>
  </si>
  <si>
    <t>Irtás, föld- és sziklamunka</t>
  </si>
  <si>
    <t>31-000-13.2</t>
  </si>
  <si>
    <t>m2</t>
  </si>
  <si>
    <t>Beton aljzatok, járdák bontása 10 cm vastagságig, kavicsbetonból, salakbetonból</t>
  </si>
  <si>
    <t>31-031-1.2.1</t>
  </si>
  <si>
    <t>Épület körüli járdaszakasz betonozása C16 betonból 12 cm vastagságban, 6x150x150 hálóvasalással lejtés képzéssel</t>
  </si>
  <si>
    <t>31-032-1.3.1-0417868</t>
  </si>
  <si>
    <t>Felület-előkészítés alapfelület előkészítése (kellősítése) műanyagbázisú alapozóval, hengerrel felhordva, 1 rétegben SAKRET UG Univerzális alapozó mennyezeti és oldalfal vakolat (kivéve szárító), aljzatkiegyenlítő alá.</t>
  </si>
  <si>
    <t>Helyszíni beton és vasbeton munka</t>
  </si>
  <si>
    <t>33-000-21.1.1.2.2.1</t>
  </si>
  <si>
    <t>Válaszfal bontása, égetett agyag-kerámia termékekből, erősítő pillérrel vagy erősítő pillér nélkül falazva, üreges kerámia válaszfaltéglából, 10 cm vastagságig, falazó, cementes mészhabarcsból falazva</t>
  </si>
  <si>
    <t>33-011-1.2.1.1.1.1.1-0000001</t>
  </si>
  <si>
    <t>8 cm magas padka építése a zuhanyzóhoz 100 mm falvastagságban, 600x200x100 mm-es méretű kézi falazóelemből (fugavastagság 10 mm), falazó, cementes mészhabarcsba falazva YTONG válaszfalelem, Pve jelű,600x200x100 mm</t>
  </si>
  <si>
    <t>33-011-1.2.1.1.1.1.1-0120051</t>
  </si>
  <si>
    <t>Válaszfal építése, pórusbeton termékekből, normál elemekből, 100 mm falvastagságban, 600x200x100 mm-es méretű kézi falazóelemből (fugavastagság 10 mm), falazó, cementes mészhabarcsba falazva YTONG válaszfalelem, Pve jelű,600x200x100 mm M 1 (Hf10-mc) falazó, cementes mészhabarcs, mészpéppel</t>
  </si>
  <si>
    <t>Falazás és egyéb kőművesmunka</t>
  </si>
  <si>
    <t>35-000-4-0000001</t>
  </si>
  <si>
    <t>Ereszdeszkázat bontása</t>
  </si>
  <si>
    <t>35-002-3-0990495</t>
  </si>
  <si>
    <t>Párafékező, párazáró fólia terítése 15 cm-es átfedéssel LINDAB LPZ-110 hálóerősítésű műanyag párafékező fólia, 1,5 x 50 m, tejfehér + LRG-2PZ kétoldalon tapadó ragasztószalag, 15 mm x 45 m</t>
  </si>
  <si>
    <t>35-004-1.3</t>
  </si>
  <si>
    <t>Deszkázás ereszdeszkázás gyalult, hornyolt deszkával, hajópadlóval</t>
  </si>
  <si>
    <t>35-011-1.1.1-0214111</t>
  </si>
  <si>
    <t>Faanyag gomba és rovarkártevő elleni megelőző védelme mázolási technológiával felhordott anyaggal Remmers Aidol FPC-40/FPE-30 vízben oldódó fixálódó favédőszer, színkollekció szerint, 2310</t>
  </si>
  <si>
    <t>35-080-4.2-0310010</t>
  </si>
  <si>
    <t>fam3</t>
  </si>
  <si>
    <t>Szelemen, szarufa, lécezés cseréje; szarufák Lucfenyő fűrészelt gerenda 100x150 mm-es</t>
  </si>
  <si>
    <t>35-080-4.3-0410022</t>
  </si>
  <si>
    <t>m</t>
  </si>
  <si>
    <t>Szelemen, szarufa, lécezés cseréje; tetőlécezés Fenyő tetőléc 3-6,5 m 24x50 mm</t>
  </si>
  <si>
    <t>Ácsmunka</t>
  </si>
  <si>
    <t>36-003-1.1.1.1.1-0417801</t>
  </si>
  <si>
    <t>Oldalfalvakolat készítése, kézi felhordással, zsákos kiszerelésű szárazhabarcsból, sima, normál mész-cement vakolat, 1 cm vastagságban SAKRET PM-01 Uniputz Kézi vakolóhabarcs, szürke</t>
  </si>
  <si>
    <t>36-003-2.1.1.1.1-0417801</t>
  </si>
  <si>
    <t>Mennyezetvakolat készítése, kézi felhordással, zsákos kiszerelésű szárazhabarcsból, sima, normál mész-cement vakolat, 1 cm vastagságban SAKRET PM-01 Uniputz Kézi vakolóhabarcs, szürke</t>
  </si>
  <si>
    <t>36-003-11.1-0148579</t>
  </si>
  <si>
    <t>36-005-3.1-0148579</t>
  </si>
  <si>
    <t>36-005-21.1.1.2-0417871</t>
  </si>
  <si>
    <t>Vékonyvakolatok, színvakolatok felhordása alapozott, előkészített felületre, gyári szárazhabarcsból, ásványi vékonyvakolat készítése egy rétegben, kapart, dörzsölt vagy gördülőszemcsés struktúrával, 1,5-2,5 mm szemcsemérettel SAKRET RP-2 Dörzsölt ásványi nemesvakolat, 2,0  mm szemcseméretben, fehér</t>
  </si>
  <si>
    <t>36-007-9.2-0417935</t>
  </si>
  <si>
    <t>Lábazati vakolatok; díszítő és lábazati műgyantás kötőanyagú vakolatréteg felhordása, kézi erővel, vödrös kiszerelésű anyagból SAKRET BSP-1 Lábazati diszítő vakolat 1 mm</t>
  </si>
  <si>
    <t>36-011-6-0149071</t>
  </si>
  <si>
    <t>Üvegszövet háló elhelyezése, függőleges, vízszintes,  ferde vagy íves felületen MASTERPLAST Masternet Premium alkáliálló üvegszövet háló homlokzatszigeteléshez 145 g/m2, 4x5 mm, Cikkszám: 0101-145WH000</t>
  </si>
  <si>
    <t>36-011-7-0149081</t>
  </si>
  <si>
    <t>Üvegszövet háló beágyazása, függőleges, vízszintes,  ferde vagy íves felületen MASTERPLAST Thermomasterfix ragasztó polisztirol lemezekhez, Cikkszám: 0103-01111125</t>
  </si>
  <si>
    <t>36-012-2.2.1.1-0000001</t>
  </si>
  <si>
    <t>Szellőző, falszárító felújító vakolat készítése, erős (magas) só és nedvességtartalom esetén WTA rendszerben, kézi felhordással, szárazhabarcsból, felületelőkészítéssel (alapozó, előfröcskölő, gúz), alsó, felső vakolatréteggel SAKRET SAS előfröcskölő SAKRET SAP puffervakolat SAKRET SOP simítóvakolat SAKRET SAP Javító-szárító alapvakolat</t>
  </si>
  <si>
    <r>
      <t>Oldalfalvakolat vagy mennyezet vakolat simítása, előkevert gyári szárazhabarcsból, 5 mm vastagságig, kézi felhordással  (a gyártó által megadott kg/m</t>
    </r>
    <r>
      <rPr>
        <vertAlign val="superscript"/>
        <sz val="10"/>
        <color indexed="8"/>
        <rFont val="Times New Roman CE"/>
        <family val="0"/>
      </rPr>
      <t>2</t>
    </r>
    <r>
      <rPr>
        <sz val="10"/>
        <color indexed="8"/>
        <rFont val="Times New Roman CE"/>
        <family val="0"/>
      </rPr>
      <t>/mm rétegvastagsággal) SAKRET KZS mész-cement simítóvakolat, 5 kg/m</t>
    </r>
    <r>
      <rPr>
        <vertAlign val="superscript"/>
        <sz val="10"/>
        <color indexed="8"/>
        <rFont val="Times New Roman CE"/>
        <family val="0"/>
      </rPr>
      <t>2</t>
    </r>
    <r>
      <rPr>
        <sz val="10"/>
        <color indexed="8"/>
        <rFont val="Times New Roman CE"/>
        <family val="0"/>
      </rPr>
      <t xml:space="preserve"> 3 mm-es rétegvastagságnál</t>
    </r>
  </si>
  <si>
    <r>
      <t>Vakolat simítása, előkevert gyári szárazhabarcsból, vékonyvakolatok,homlokzatfestékek, belső festékek alá, 4 mm vastagságig kézi felhordással (a gyártó által megadott kg/m</t>
    </r>
    <r>
      <rPr>
        <vertAlign val="superscript"/>
        <sz val="10"/>
        <color indexed="8"/>
        <rFont val="Times New Roman CE"/>
        <family val="0"/>
      </rPr>
      <t>2</t>
    </r>
    <r>
      <rPr>
        <sz val="10"/>
        <color indexed="8"/>
        <rFont val="Times New Roman CE"/>
        <family val="0"/>
      </rPr>
      <t>/mm rétegvastagsággal) SAKRET KZS Mész-cement simítóvakolat 5 kg/m</t>
    </r>
    <r>
      <rPr>
        <vertAlign val="superscript"/>
        <sz val="10"/>
        <color indexed="8"/>
        <rFont val="Times New Roman CE"/>
        <family val="0"/>
      </rPr>
      <t>2</t>
    </r>
    <r>
      <rPr>
        <sz val="10"/>
        <color indexed="8"/>
        <rFont val="Times New Roman CE"/>
        <family val="0"/>
      </rPr>
      <t xml:space="preserve"> 3 mm vastagságban</t>
    </r>
  </si>
  <si>
    <t>Vakolás és rabicolás</t>
  </si>
  <si>
    <t>39-005-1-0120012</t>
  </si>
  <si>
    <t>Szárazvakolat készítése, gipszkartonlapból,  maximális magasság 3,0 m (lapok toldása nem javasolt) RIGIPS normál építőlemez RB 12,5 mm gipszkartonból, Rifix ragasztóval</t>
  </si>
  <si>
    <t>Szárazépítés</t>
  </si>
  <si>
    <t>41-000-1</t>
  </si>
  <si>
    <t>Síkpala fedés bontása (bármely méretű)</t>
  </si>
  <si>
    <t>41-006-1.2-0990331</t>
  </si>
  <si>
    <t>Cserepeslemez fedés készítése színes műanyagbevonatú horganyzott acél  lemezből, 8° felett, max. 1150 mm fedőszélességű elemekből, tagolt- és sátortetőnél LINDAB Topline LPA-L cserepeslemez 0,5 mm vtg., Classic bevonattal, standard színben                     rendszerelemekkel</t>
  </si>
  <si>
    <t>41-006-29.19-0991133</t>
  </si>
  <si>
    <t>Cserepes mintázatú acéllemezfedésnél tetőkibúvó ablak elhelyezése LINDAB LTK tetőkibúvó 45x55 cm</t>
  </si>
  <si>
    <t>41-007-2-0000001</t>
  </si>
  <si>
    <t>Polikarbonát lemez fedés szegélyezéssel (üregkamrás, UV védett, opál, 10 mm)</t>
  </si>
  <si>
    <t>41-011-1.1.1-0412318</t>
  </si>
  <si>
    <t>Csöves hófogó elhelyezése (csőtoldó és záróelem nélkül), trapéz-, cserepes-, sinushullám mintázatú acéllemezfedésnél, egycsöves kivitelben LINDAB Protectline egycsöves hófogó rendszer trapéz, sinushullám, cserepeslemez fedésre, KTFLS 400 konzollal, festett</t>
  </si>
  <si>
    <t>41-011-3.1.1-0412317</t>
  </si>
  <si>
    <t>Tetőjárda elhelyezése gerinccel párhuzamos szerelési iránynál, trapéz-, cserepes-, sinushullám mintázatú acéllemezfedésnél LINDAB Protectline tetőjárda trapéz, sinushullám, cserepeslemez fedésre, KTFLS 400 konzollal, horganyzott</t>
  </si>
  <si>
    <t>Tetőfedés</t>
  </si>
  <si>
    <t>42-000-2.1</t>
  </si>
  <si>
    <t>Lapburkolatok bontása, padlóburkolat bármely méretű kőagyag, mozaik vagy tört mozaik (NOVA) lapból</t>
  </si>
  <si>
    <t>42-000-2.2</t>
  </si>
  <si>
    <t>Lapburkolatok bontása, fal-, pillér- és oszlopburkolat, bármely méretű mozaik, kőagyag és csempe</t>
  </si>
  <si>
    <t>42-000-3.2.2</t>
  </si>
  <si>
    <t>Fa-, hézagmentes műanyag- és szőnyegburkolatok bontása, csaphornyos vagy mozaikparketta, 22 mm vastag aljzatbetonra ragasztva</t>
  </si>
  <si>
    <t>42-000-3.7</t>
  </si>
  <si>
    <t>Fa-, hézagmentes műanyag- és szőnyegburkolatok bontása, lambéria, fal-, mennyezetburkolat</t>
  </si>
  <si>
    <t>42-000-4.7.1</t>
  </si>
  <si>
    <t>Műkő burkolatok bontása, műkő-párkány, nyíláskeret, 30x15 cm befoglaló méretig</t>
  </si>
  <si>
    <t>42-011-2.1.1.2-0000001</t>
  </si>
  <si>
    <t>Padló- és falburkolat hordozószerkezetének felületelőkészítése beltérben, beton alapfelületen kenhető víz- és páraszigetelés felhordása egy rétegben,  hajlaterősítő szalag elhelyezésével SAKRET AA kenhető szigetelés, beltéri</t>
  </si>
  <si>
    <t>42-011-2.1.1.3.3-0417968</t>
  </si>
  <si>
    <t>Padlóburkolat hordozószerkezetének felületelőkészítése beltérben, beton alapfelületen simító felületkiegyenlítés készítése 6-15 mm átlagos rétegvastagság között SAKRET SRM Gyorsjavító habarcs, lejtésképzés, betonjavítás</t>
  </si>
  <si>
    <t>42-012-1.1.1.2.1.1-0417962</t>
  </si>
  <si>
    <t>Fal-, pillér-, oszlopburkolat készítése beltérben, tégla, beton, vakolt alapfelületen, gres, kőporcelán lappal, kötésben vagy hálósan, 3-5 mm vtg. ragasztóba rakva, 1-10 mm fugaszélességgel, 20x20 - 40x40 cm közötti lapmérettel SAKRET Fke+ Csemperagasztó C2TE SAKRET LF Lótuszfuga CG2, 25 színben</t>
  </si>
  <si>
    <t>42-022-1.1.1.2.1.1-0417962</t>
  </si>
  <si>
    <t>Padlóburkolat készítése, beltérben, tégla, beton, vakolt alapfelületen, gres, kőporcelán lappal, kötésben vagy hálósan, 3-5 mm vtg. ragasztóba rakva, 1-10 mm fugaszélességgel, 20x20 - 40x40 cm közötti lapmérettel SAKRET Fke+ Csemperagasztó C2TE SAKRET LF Lótuszfuga CG2, 25 színben</t>
  </si>
  <si>
    <t>42-022-1.2.1.2.1.1-0417951</t>
  </si>
  <si>
    <t>Padlóburkolat készítése, kültérben, hőterhelt felületen, tégla, beton, vakolt alapfelületen, gres, kőporcelán lappal, kötésben vagy hálósan, 3-5 mm vtg. ragasztóba rakva, 1-10 mm fugaszélességgel, 20x20 - 40x40 cm közötti lapmérettel SAKRET FK-25 csemperagasztó profi, FF-25 keskeny fugázó, fehér</t>
  </si>
  <si>
    <t>42-022-2.1.2.1.1-0417962</t>
  </si>
  <si>
    <t>Lábazatburkolat készítése, beltérben, gres, kőporcelán lappal, egyenes, egysoros kivitelben, 3-5 mm ragasztóba rakva, 1-10 mm fugaszélességgel, 10 cm magasságig, 20x20 - 40×40 cm közötti lapmérettel SAKRET Fke+ Csemperagasztó C2TE SAKRET FF-25 keskeny fugázó</t>
  </si>
  <si>
    <t>Aljzatkészítés, hideg- és melegburkolat készítése</t>
  </si>
  <si>
    <t>43-000-1</t>
  </si>
  <si>
    <t>Függőereszcsatorna bontása, 50 cm kiterített szélességig</t>
  </si>
  <si>
    <t>43-000-5</t>
  </si>
  <si>
    <t>Lefolyó csatorna bontása 50 cm kiterített szélességig</t>
  </si>
  <si>
    <t>43-000-11</t>
  </si>
  <si>
    <t>Tetőkibúvó ajtó vagy tetőablak bontása</t>
  </si>
  <si>
    <t>43-002-1.2-0144002</t>
  </si>
  <si>
    <t>Függőereszcsatorna szerelése, félkörszelvényű, bármilyen kiterített szélességben, színes műanyagbevonatú horganyzott acéllemezből LINDAB Rainline R 125 félkörszelvényű függő ereszcsatorna, horganyzott acél + Elite bevonat, standard színben</t>
  </si>
  <si>
    <t>43-002-9.2.3-0148288</t>
  </si>
  <si>
    <t>Csatornatartó rendszer felszerelése, csatornatartó elem aluminiumból RHEINZINK-DH csatornatartó rendszer, beforgatható alumínium csatornatartó, félkör szelvényű csatornához, grafit lemezzel bevont, Cikkszám: 9935012</t>
  </si>
  <si>
    <t>43-002-11.2-0144015</t>
  </si>
  <si>
    <t>Lefolyócső szerelése kör keresztmetszettel, bármilyen kiterített szélességgel, színes műanyagbevonatú horganyzott acéllemezből LINDAB Rainline SRÖR 120 körszelvényű lefolyócső egyik végén szűkítve, horganyzott acél + Elite bevonat, standard színben</t>
  </si>
  <si>
    <t>43-002-12.1.2-0144256</t>
  </si>
  <si>
    <t>Lefolyócső kiegészítő szerelvények elhelyezése, kör keresztmetszettel, bármilyen kiterített szélességgel, lábazati elem, elágazó elem, közdarab stb. színes műanyagbevonatú horganyzott acéllemezből LINDAB Rainline RT tisztítótölcsér lefolyócsőhöz, műanyag</t>
  </si>
  <si>
    <t>43-002-12.1.2-0144337</t>
  </si>
  <si>
    <t>Lefolyócső kiegészítő szerelvények elhelyezése, kör keresztmetszettel, bármilyen kiterített szélességgel, lábazati elem, elágazó elem, közdarab stb. színes műanyagbevonatú horganyzott acéllemezből LINDAB Rainline SSVH 87 lefolyócső tartóbilincs rögzítőfüllel, horganyzott acél + Elite bevonat, standard színben</t>
  </si>
  <si>
    <t>43-002-12.1.2-0144345</t>
  </si>
  <si>
    <t>Lefolyócső kiegészítő szerelvények elhelyezése, kör keresztmetszettel, bármilyen kiterített szélességgel, lábazati elem, elágazó elem, közdarab stb. színes műanyagbevonatú horganyzott acéllemezből LINDAB Rainline SRÖRM 87 lefolyócső-toldó karmantyú, horganyzott acél + Elite bevonat, standard színben</t>
  </si>
  <si>
    <t>Bádogozás</t>
  </si>
  <si>
    <t>44-000-1.1</t>
  </si>
  <si>
    <t>44-001-1.1.1.1-0000001</t>
  </si>
  <si>
    <t>A5 jelű beltéri ajtó konszignáció szerint, kompletten</t>
  </si>
  <si>
    <t>44-001-1.1.1.1-0000002</t>
  </si>
  <si>
    <t>A6 jelű beltéri ajtó konszignáció szerint, kompletten</t>
  </si>
  <si>
    <t>44-001-1.1.1.1-0000003</t>
  </si>
  <si>
    <t>A7 jelű beltéri ajtó konszignáció szerint, kompletten</t>
  </si>
  <si>
    <t>44-011-1.1.2-0167498</t>
  </si>
  <si>
    <t>A4 bejárati konszignáció szerint Műanyag kültéri nyílászárók elhelyezése előre kihagyott falnyílásba, hőszigetelt, fokozott légzárású bejárati ajtó,</t>
  </si>
  <si>
    <t>44-012-1.1.1.3.5-0000001</t>
  </si>
  <si>
    <t>A1 jelű homlokzati ablak konszignáció szerint, kompletten</t>
  </si>
  <si>
    <t>44-012-1.1.2.6.1-0000002</t>
  </si>
  <si>
    <t>A2 jelű homlokzati ablak konszignáció szerint, kompletten</t>
  </si>
  <si>
    <t>44-012-1.1.2.6.1-0000003</t>
  </si>
  <si>
    <t>A3 jelű homlokzati ablak konszignáció szerint, kompletten</t>
  </si>
  <si>
    <r>
      <t>m</t>
    </r>
    <r>
      <rPr>
        <vertAlign val="superscript"/>
        <sz val="10"/>
        <color indexed="8"/>
        <rFont val="Times New Roman CE"/>
        <family val="0"/>
      </rPr>
      <t>2</t>
    </r>
  </si>
  <si>
    <r>
      <t>Fa nyílászáró szerkezetek bontása,  ajtó, ablak vagy kapu, 2,00 m</t>
    </r>
    <r>
      <rPr>
        <vertAlign val="superscript"/>
        <sz val="10"/>
        <color indexed="8"/>
        <rFont val="Times New Roman CE"/>
        <family val="0"/>
      </rPr>
      <t>2</t>
    </r>
    <r>
      <rPr>
        <sz val="10"/>
        <color indexed="8"/>
        <rFont val="Times New Roman CE"/>
        <family val="0"/>
      </rPr>
      <t>-ig</t>
    </r>
  </si>
  <si>
    <t>Fa- és műanyag szerkezet elhelyezése</t>
  </si>
  <si>
    <t>45-000-2.3</t>
  </si>
  <si>
    <t>Rácsok, korlátok, kerítések bontása, ablakrács</t>
  </si>
  <si>
    <t>Fém nyílászáró és épületlakatos-szerkezet elhelyezése</t>
  </si>
  <si>
    <t>47-011-1.5.2.2.1-0159519</t>
  </si>
  <si>
    <t>Mészfestések, korszerű gyári készrekevert fehér vagy színes mészfestékkel, több színben, tagolt sima felületen, két rétegben MERADUR INNENKALKFARBE baktériumölő és gombásodásálló belső mészfesték, színes</t>
  </si>
  <si>
    <t>47-021-31.2.1-0130361</t>
  </si>
  <si>
    <t>Acélfelületek átvonó festése acélszerkezeten, nagyobb acélfelületen műgyanta kötőanyagú, oldószeres festékkel Trinát magasfényű zománcfesték, fehér 100, EAN: 5995061119042</t>
  </si>
  <si>
    <t>47-031-3.1.6.1-0120061</t>
  </si>
  <si>
    <t>Külső fafelületek alapmázolása, színtelen műgyantalakkal vagy színes lazúr bevonóanyaggal, tagolatlan felületen Supralux lenolajos fabeeresztő alapozó, EAN: 5992451831072</t>
  </si>
  <si>
    <t>47-031-3.4.3.1</t>
  </si>
  <si>
    <t>Külső fafelületek fedőmázolása, lenolajkence és polimerizált lenolajbázisú  olajfestékkel, eresz, tornác, homlokdeszka és faredőnyök fafelületén</t>
  </si>
  <si>
    <t>Felületképzés</t>
  </si>
  <si>
    <t>48-007-21.1.1.2-0000001</t>
  </si>
  <si>
    <t>Külső fal; homlokzati fal hő- és hangszigetelése, falazott vagy monolit vasbeton szerkezeten,  függőleges felületen, dűbeles rögzítéssel együtt vékonyvakolat alatti méretstabil expandált polisztirolhab lemezzel AUSTROTHERM AT H80 homlokzati hőszigetelő lemez,1000x500x100 mm</t>
  </si>
  <si>
    <t>48-007-21.21.1-0000001</t>
  </si>
  <si>
    <t>Külső fal; Hőszigetelések épületlábazaton vagy koszorún, foltonként ragasztva vagy megtámasztva rögzítéssel együtt, egy rétegben, extrudált polisztirolhab lemezzel AUSTROTHERM XPS TOP P extrudált polisztirolhab hőszigetelő lemez, lépcsős élkiképzéssel, 615x1265x100 mm</t>
  </si>
  <si>
    <t>48-007-41.1.5.1-0154432</t>
  </si>
  <si>
    <t>Födém; Padló hőszigetelő anyag elhelyezése, vízszintes felületen, nem járható födémre, szálas szigetelő anyaggal (üveggyapot, kőzetgyapot) KNAUF INSULATION MPE általános kőzetgyapot szigetelőlap, 1000x600 mm, 150 mm vtg</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</si>
  <si>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</si>
  <si>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</si>
  <si>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48-021-1.51.2.2.2-0190194</t>
  </si>
  <si>
    <t>Szigetelések rögzítése; Hőszigetelő táblák pontszerű mechanikai rögzítése, homlokzaton, beton aljzatszerkezethez, fém beütődübelekkel HERAKLITH DHM 120 fém rögzítőelem, lapvastagság: 90-120 mm, 170 mm hosszú</t>
  </si>
  <si>
    <t>Szigetelés</t>
  </si>
  <si>
    <t>50-000-1.1.2</t>
  </si>
  <si>
    <t>Keretes tolóajtós (2 cm lapvastagságú) szekrények bontása, maximum 279 cm magasságig, 80-125 cm szélesség között</t>
  </si>
  <si>
    <t>50-001-1.1.1.7.1-0000001</t>
  </si>
  <si>
    <t>B2 jelű beépített szekrény konszignáció szerint</t>
  </si>
  <si>
    <t>50-002-1.1.1.4.1-0000001</t>
  </si>
  <si>
    <t>B1 jelű konyhabútor konszignáció szerint</t>
  </si>
  <si>
    <t>Beépített berendezési tárgyak elhelyezése</t>
  </si>
  <si>
    <t>82-009-9.7.2.1-0319403</t>
  </si>
  <si>
    <t>Zuhanytálca vagy zuhanykabin elhelyezése és bekötése, zuhanyajtó kerettel biztonsági üveggel Radaway TREVISO DW 80 zuhanyajtó, üveg, 80x190 cm</t>
  </si>
  <si>
    <t>Épületgépészeti szerelvények és berendezések szerelése</t>
  </si>
  <si>
    <t>Összesen:</t>
  </si>
  <si>
    <t>Budapest Főváros X. kerület Kőbányai</t>
  </si>
  <si>
    <t>Önkormányzat Polgármesteri Hivatala</t>
  </si>
  <si>
    <t xml:space="preserve">Név :                                  </t>
  </si>
  <si>
    <t xml:space="preserve">                                       </t>
  </si>
  <si>
    <t xml:space="preserve">Cím :                                  </t>
  </si>
  <si>
    <t xml:space="preserve"> Kelt:                                 </t>
  </si>
  <si>
    <t xml:space="preserve"> Szám         :.............           </t>
  </si>
  <si>
    <t xml:space="preserve"> KSH besorolás:.....................   </t>
  </si>
  <si>
    <t xml:space="preserve"> Teljesítés:20.. év...........hó...nap </t>
  </si>
  <si>
    <t xml:space="preserve">A munka leírása:                       </t>
  </si>
  <si>
    <t xml:space="preserve"> Készítette   :                        </t>
  </si>
  <si>
    <t xml:space="preserve">Hatház u. iroda építőmesteri és szakipari felújítási munkái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</si>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</sst>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3">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22" borderId="7" applyNumberFormat="0" applyFont="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0" applyNumberFormat="0" applyBorder="0" applyAlignment="0" applyProtection="0"/>
    <xf numFmtId="0" fontId="33" fillId="3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7" fillId="32" borderId="0" applyNumberFormat="0" applyBorder="0" applyAlignment="0" applyProtection="0"/>
    <xf numFmtId="0" fontId="38" fillId="30" borderId="1" applyNumberFormat="0" applyAlignment="0" applyProtection="0"/>
    <xf numFmtId="9" fontId="0" fillId="0" borderId="0" applyFont="0" applyFill="0" applyBorder="0" applyAlignment="0" applyProtection="0"/>
  </cellStyleXfs>
  <cellXfs count="27">
    <xf numFmtId="0" fontId="0" fillId="0" borderId="0" xfId="0" applyFont="1" applyAlignment="1">
      <alignment/>
    </xf>
    <xf numFmtId="0" fontId="39" fillId="0" borderId="0" xfId="0" applyFont="1" applyAlignment="1">
      <alignment vertical="top" wrapText="1"/>
    </xf>
    <xf numFmtId="49" fontId="39" fillId="0" borderId="0" xfId="0" applyNumberFormat="1" applyFont="1" applyAlignment="1">
      <alignment vertical="top" wrapText="1"/>
    </xf>
    <xf numFmtId="0" fontId="40" fillId="0" borderId="10" xfId="0" applyFont="1" applyBorder="1" applyAlignment="1">
      <alignment vertical="top" wrapText="1"/>
    </xf>
    <xf numFmtId="0" fontId="40" fillId="0" borderId="0" xfId="0" applyFont="1" applyAlignment="1">
      <alignment vertical="top" wrapText="1"/>
    </xf>
    <xf numFmtId="0" fontId="40" fillId="0" borderId="10" xfId="0" applyFont="1" applyBorder="1" applyAlignment="1">
      <alignment horizontal="right" vertical="top" wrapText="1"/>
    </xf>
    <xf numFmtId="0" fontId="39" fillId="0" borderId="0" xfId="0" applyFont="1" applyAlignment="1">
      <alignment horizontal="right" vertical="top" wrapText="1"/>
    </xf>
    <xf numFmtId="0" fontId="40" fillId="0" borderId="10" xfId="0" applyFont="1" applyBorder="1" applyAlignment="1">
      <alignment horizontal="left" vertical="top" wrapText="1"/>
    </xf>
    <xf numFmtId="0" fontId="39" fillId="0" borderId="0" xfId="0" applyFont="1" applyAlignment="1">
      <alignment horizontal="left" vertical="top" wrapText="1"/>
    </xf>
    <xf numFmtId="0" fontId="40" fillId="0" borderId="0" xfId="0" applyFont="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2" fillId="0" borderId="10" xfId="0" applyFont="1" applyBorder="1" applyAlignment="1">
      <alignment vertical="top" wrapText="1"/>
    </xf>
    <xf numFmtId="0" fontId="42" fillId="0" borderId="10" xfId="0" applyFont="1" applyBorder="1" applyAlignment="1">
      <alignment horizontal="right" vertical="top" wrapText="1"/>
    </xf>
    <xf numFmtId="0" fontId="42" fillId="0" borderId="0" xfId="0" applyFont="1" applyAlignment="1">
      <alignment vertical="top"/>
    </xf>
    <xf numFmtId="0" fontId="41" fillId="0" borderId="11" xfId="0" applyFont="1" applyBorder="1" applyAlignment="1">
      <alignment vertical="top"/>
    </xf>
    <xf numFmtId="10" fontId="41" fillId="0" borderId="11" xfId="0" applyNumberFormat="1" applyFont="1" applyBorder="1" applyAlignment="1">
      <alignment vertical="top"/>
    </xf>
    <xf numFmtId="0" fontId="41" fillId="0" borderId="0" xfId="0" applyFont="1" applyAlignment="1">
      <alignment horizontal="left" vertical="top"/>
    </xf>
    <xf numFmtId="0" fontId="41" fillId="0" borderId="11" xfId="0" applyFont="1" applyBorder="1" applyAlignment="1">
      <alignment horizontal="right" vertical="top"/>
    </xf>
    <xf numFmtId="0" fontId="41" fillId="0" borderId="0" xfId="0" applyFont="1" applyAlignment="1">
      <alignment vertical="top"/>
    </xf>
    <xf numFmtId="0" fontId="0" fillId="0" borderId="0" xfId="0" applyAlignment="1">
      <alignment vertical="top"/>
    </xf>
    <xf numFmtId="0" fontId="41" fillId="0" borderId="0" xfId="0" applyFont="1" applyAlignment="1">
      <alignment horizontal="center" vertical="top"/>
    </xf>
    <xf numFmtId="0" fontId="0" fillId="0" borderId="0" xfId="0" applyAlignment="1">
      <alignment horizontal="center" vertical="top"/>
    </xf>
    <xf numFmtId="0" fontId="41" fillId="0" borderId="12" xfId="0" applyFont="1" applyBorder="1" applyAlignment="1">
      <alignment horizontal="center" vertical="top"/>
    </xf>
    <xf numFmtId="0" fontId="41" fillId="0" borderId="11" xfId="0" applyFont="1" applyBorder="1" applyAlignment="1">
      <alignment horizontal="center" vertical="top"/>
    </xf>
    <xf numFmtId="0" fontId="41" fillId="0" borderId="10" xfId="0" applyFont="1" applyBorder="1" applyAlignment="1">
      <alignment horizontal="center" vertical="top"/>
    </xf>
    <xf numFmtId="0" fontId="42" fillId="0" borderId="0" xfId="0" applyFont="1" applyAlignment="1">
      <alignment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6"/>
  <sheetViews>
    <sheetView zoomScalePageLayoutView="0" workbookViewId="0" topLeftCell="A1">
      <selection activeCell="A8" sqref="A1:A16384"/>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26" t="s">
        <v>185</v>
      </c>
      <c r="B1" s="20"/>
      <c r="C1" s="20"/>
      <c r="D1" s="20"/>
    </row>
    <row r="2" spans="1:4" s="14" customFormat="1" ht="15.75">
      <c r="A2" s="26" t="s">
        <v>186</v>
      </c>
      <c r="B2" s="20"/>
      <c r="C2" s="20"/>
      <c r="D2" s="20"/>
    </row>
    <row r="3" spans="1:4" s="14" customFormat="1" ht="15.75">
      <c r="A3" s="26"/>
      <c r="B3" s="20"/>
      <c r="C3" s="20"/>
      <c r="D3" s="20"/>
    </row>
    <row r="4" spans="1:4" ht="15.75">
      <c r="A4" s="19"/>
      <c r="B4" s="20"/>
      <c r="C4" s="20"/>
      <c r="D4" s="20"/>
    </row>
    <row r="5" spans="1:4" ht="15.75">
      <c r="A5" s="19"/>
      <c r="B5" s="20"/>
      <c r="C5" s="20"/>
      <c r="D5" s="20"/>
    </row>
    <row r="6" spans="1:4" ht="15.75">
      <c r="A6" s="19"/>
      <c r="B6" s="20"/>
      <c r="C6" s="20"/>
      <c r="D6" s="20"/>
    </row>
    <row r="7" spans="1:4" ht="15.75">
      <c r="A7" s="19"/>
      <c r="B7" s="20"/>
      <c r="C7" s="20"/>
      <c r="D7" s="20"/>
    </row>
    <row r="9" spans="1:3" ht="15.75">
      <c r="A9" s="10" t="s">
        <v>187</v>
      </c>
      <c r="C9" s="10" t="s">
        <v>188</v>
      </c>
    </row>
    <row r="10" spans="1:3" ht="15.75">
      <c r="A10" s="10" t="s">
        <v>188</v>
      </c>
      <c r="C10" s="10" t="s">
        <v>188</v>
      </c>
    </row>
    <row r="11" spans="1:3" ht="15.75">
      <c r="A11" s="10" t="s">
        <v>189</v>
      </c>
      <c r="C11" s="10" t="s">
        <v>190</v>
      </c>
    </row>
    <row r="12" spans="1:3" ht="15.75">
      <c r="A12" s="10" t="s">
        <v>188</v>
      </c>
      <c r="C12" s="10" t="s">
        <v>191</v>
      </c>
    </row>
    <row r="13" spans="1:3" ht="15.75">
      <c r="A13" s="10" t="s">
        <v>188</v>
      </c>
      <c r="C13" s="10" t="s">
        <v>192</v>
      </c>
    </row>
    <row r="14" spans="1:3" ht="15.75">
      <c r="A14" s="10" t="s">
        <v>188</v>
      </c>
      <c r="C14" s="10" t="s">
        <v>193</v>
      </c>
    </row>
    <row r="15" spans="1:3" ht="15.75">
      <c r="A15" s="10" t="s">
        <v>194</v>
      </c>
      <c r="C15" s="10" t="s">
        <v>195</v>
      </c>
    </row>
    <row r="16" ht="15.75">
      <c r="A16" s="10" t="s">
        <v>196</v>
      </c>
    </row>
    <row r="17" ht="15.75">
      <c r="A17" s="10" t="s">
        <v>197</v>
      </c>
    </row>
    <row r="18" ht="15.75">
      <c r="A18" s="10" t="s">
        <v>197</v>
      </c>
    </row>
    <row r="19" ht="15.75">
      <c r="A19" s="10" t="s">
        <v>198</v>
      </c>
    </row>
    <row r="20" ht="15.75">
      <c r="A20" s="10" t="s">
        <v>197</v>
      </c>
    </row>
    <row r="22" spans="1:4" ht="15.75">
      <c r="A22" s="21" t="s">
        <v>199</v>
      </c>
      <c r="B22" s="22"/>
      <c r="C22" s="22"/>
      <c r="D22" s="22"/>
    </row>
    <row r="23" spans="1:4" ht="15.75">
      <c r="A23" s="15" t="s">
        <v>200</v>
      </c>
      <c r="B23" s="15"/>
      <c r="C23" s="18" t="s">
        <v>201</v>
      </c>
      <c r="D23" s="18" t="s">
        <v>202</v>
      </c>
    </row>
    <row r="24" spans="1:4" ht="15.75">
      <c r="A24" s="15" t="s">
        <v>203</v>
      </c>
      <c r="B24" s="15"/>
      <c r="C24" s="15">
        <f>ROUND(SUM(Összesítő!B2:B18),0)</f>
        <v>0</v>
      </c>
      <c r="D24" s="15">
        <f>ROUND(SUM(Összesítő!C2:C18),0)</f>
        <v>0</v>
      </c>
    </row>
    <row r="25" spans="1:4" ht="15.75">
      <c r="A25" s="15" t="s">
        <v>204</v>
      </c>
      <c r="B25" s="15"/>
      <c r="C25" s="15">
        <f>ROUND(C24,0)</f>
        <v>0</v>
      </c>
      <c r="D25" s="15">
        <f>ROUND(D24,0)</f>
        <v>0</v>
      </c>
    </row>
    <row r="26" spans="1:4" ht="15.75">
      <c r="A26" s="10" t="s">
        <v>205</v>
      </c>
      <c r="C26" s="23">
        <f>ROUND(C25+D25,0)</f>
        <v>0</v>
      </c>
      <c r="D26" s="23"/>
    </row>
    <row r="27" spans="1:4" ht="15.75">
      <c r="A27" s="15" t="s">
        <v>206</v>
      </c>
      <c r="B27" s="16">
        <v>0.27</v>
      </c>
      <c r="C27" s="24">
        <f>ROUND(C26*B27,0)</f>
        <v>0</v>
      </c>
      <c r="D27" s="24"/>
    </row>
    <row r="28" spans="1:4" ht="15.75">
      <c r="A28" s="15" t="s">
        <v>207</v>
      </c>
      <c r="B28" s="15"/>
      <c r="C28" s="25">
        <f>ROUND(C26+C27,0)</f>
        <v>0</v>
      </c>
      <c r="D28" s="25"/>
    </row>
    <row r="32" spans="2:3" ht="15.75">
      <c r="B32" s="23" t="s">
        <v>208</v>
      </c>
      <c r="C32" s="23"/>
    </row>
    <row r="34" ht="15.75">
      <c r="A34" s="17"/>
    </row>
    <row r="35" ht="15.75">
      <c r="A35" s="17"/>
    </row>
    <row r="36" ht="15.75">
      <c r="A36" s="17"/>
    </row>
  </sheetData>
  <sheetProtection/>
  <mergeCells count="12">
    <mergeCell ref="A1:D1"/>
    <mergeCell ref="A2:D2"/>
    <mergeCell ref="A3:D3"/>
    <mergeCell ref="A4:D4"/>
    <mergeCell ref="A5:D5"/>
    <mergeCell ref="A6:D6"/>
    <mergeCell ref="A7:D7"/>
    <mergeCell ref="A22:D22"/>
    <mergeCell ref="C26:D26"/>
    <mergeCell ref="C27:D27"/>
    <mergeCell ref="C28:D28"/>
    <mergeCell ref="B32:C32"/>
  </mergeCells>
  <printOptions/>
  <pageMargins left="1" right="1" top="1" bottom="1" header="0.4166666666666667" footer="0.4166666666666667"/>
  <pageSetup firstPageNumber="-4105"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75</v>
      </c>
      <c r="C2" s="2" t="s">
        <v>76</v>
      </c>
      <c r="D2" s="6">
        <v>3</v>
      </c>
      <c r="E2" s="1" t="s">
        <v>27</v>
      </c>
      <c r="F2" s="6">
        <v>0</v>
      </c>
      <c r="G2" s="6">
        <v>0</v>
      </c>
      <c r="H2" s="6">
        <f>ROUND(D2*F2,0)</f>
        <v>0</v>
      </c>
      <c r="I2" s="6">
        <f>ROUND(D2*G2,0)</f>
        <v>0</v>
      </c>
    </row>
    <row r="4" spans="1:9" s="9" customFormat="1" ht="12.75">
      <c r="A4" s="7"/>
      <c r="B4" s="3"/>
      <c r="C4" s="3" t="s">
        <v>15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Szárazépítés</oddHeader>
  </headerFooter>
</worksheet>
</file>

<file path=xl/worksheets/sheet11.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2.75">
      <c r="A2" s="8">
        <v>1</v>
      </c>
      <c r="B2" s="1" t="s">
        <v>78</v>
      </c>
      <c r="C2" s="2" t="s">
        <v>79</v>
      </c>
      <c r="D2" s="6">
        <v>140</v>
      </c>
      <c r="E2" s="1" t="s">
        <v>27</v>
      </c>
      <c r="F2" s="6">
        <v>0</v>
      </c>
      <c r="G2" s="6">
        <v>0</v>
      </c>
      <c r="H2" s="6">
        <f>ROUND(D2*F2,0)</f>
        <v>0</v>
      </c>
      <c r="I2" s="6">
        <f>ROUND(D2*G2,0)</f>
        <v>0</v>
      </c>
    </row>
    <row r="4" spans="1:9" ht="102">
      <c r="A4" s="8">
        <v>2</v>
      </c>
      <c r="B4" s="1" t="s">
        <v>80</v>
      </c>
      <c r="C4" s="2" t="s">
        <v>81</v>
      </c>
      <c r="D4" s="6">
        <v>140</v>
      </c>
      <c r="E4" s="1" t="s">
        <v>27</v>
      </c>
      <c r="F4" s="6">
        <v>0</v>
      </c>
      <c r="G4" s="6">
        <v>0</v>
      </c>
      <c r="H4" s="6">
        <f>ROUND(D4*F4,0)</f>
        <v>0</v>
      </c>
      <c r="I4" s="6">
        <f>ROUND(D4*G4,0)</f>
        <v>0</v>
      </c>
    </row>
    <row r="6" spans="1:9" ht="38.25">
      <c r="A6" s="8">
        <v>3</v>
      </c>
      <c r="B6" s="1" t="s">
        <v>82</v>
      </c>
      <c r="C6" s="2" t="s">
        <v>83</v>
      </c>
      <c r="D6" s="6">
        <v>1</v>
      </c>
      <c r="E6" s="1" t="s">
        <v>18</v>
      </c>
      <c r="F6" s="6">
        <v>0</v>
      </c>
      <c r="G6" s="6">
        <v>0</v>
      </c>
      <c r="H6" s="6">
        <f>ROUND(D6*F6,0)</f>
        <v>0</v>
      </c>
      <c r="I6" s="6">
        <f>ROUND(D6*G6,0)</f>
        <v>0</v>
      </c>
    </row>
    <row r="8" spans="1:9" ht="25.5">
      <c r="A8" s="8">
        <v>4</v>
      </c>
      <c r="B8" s="1" t="s">
        <v>84</v>
      </c>
      <c r="C8" s="2" t="s">
        <v>85</v>
      </c>
      <c r="D8" s="6">
        <v>2.5</v>
      </c>
      <c r="E8" s="1" t="s">
        <v>53</v>
      </c>
      <c r="F8" s="6">
        <v>0</v>
      </c>
      <c r="G8" s="6">
        <v>0</v>
      </c>
      <c r="H8" s="6">
        <f>ROUND(D8*F8,0)</f>
        <v>0</v>
      </c>
      <c r="I8" s="6">
        <f>ROUND(D8*G8,0)</f>
        <v>0</v>
      </c>
    </row>
    <row r="10" spans="1:9" ht="89.25">
      <c r="A10" s="8">
        <v>5</v>
      </c>
      <c r="B10" s="1" t="s">
        <v>86</v>
      </c>
      <c r="C10" s="2" t="s">
        <v>87</v>
      </c>
      <c r="D10" s="6">
        <v>44</v>
      </c>
      <c r="E10" s="1" t="s">
        <v>53</v>
      </c>
      <c r="F10" s="6">
        <v>0</v>
      </c>
      <c r="G10" s="6">
        <v>0</v>
      </c>
      <c r="H10" s="6">
        <f>ROUND(D10*F10,0)</f>
        <v>0</v>
      </c>
      <c r="I10" s="6">
        <f>ROUND(D10*G10,0)</f>
        <v>0</v>
      </c>
    </row>
    <row r="12" spans="1:9" ht="76.5">
      <c r="A12" s="8">
        <v>6</v>
      </c>
      <c r="B12" s="1" t="s">
        <v>88</v>
      </c>
      <c r="C12" s="2" t="s">
        <v>89</v>
      </c>
      <c r="D12" s="6">
        <v>2</v>
      </c>
      <c r="E12" s="1" t="s">
        <v>53</v>
      </c>
      <c r="F12" s="6">
        <v>0</v>
      </c>
      <c r="G12" s="6">
        <v>0</v>
      </c>
      <c r="H12" s="6">
        <f>ROUND(D12*F12,0)</f>
        <v>0</v>
      </c>
      <c r="I12" s="6">
        <f>ROUND(D12*G12,0)</f>
        <v>0</v>
      </c>
    </row>
    <row r="14" spans="1:9" s="9" customFormat="1" ht="12.75">
      <c r="A14" s="7"/>
      <c r="B14" s="3"/>
      <c r="C14" s="3" t="s">
        <v>15</v>
      </c>
      <c r="D14" s="5"/>
      <c r="E14" s="3"/>
      <c r="F14" s="5"/>
      <c r="G14" s="5"/>
      <c r="H14" s="5">
        <f>ROUND(SUM(H2:H13),0)</f>
        <v>0</v>
      </c>
      <c r="I14" s="5">
        <f>ROUND(SUM(I2:I13),0)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Tetőfedés</oddHeader>
  </headerFooter>
</worksheet>
</file>

<file path=xl/worksheets/sheet12.xml><?xml version="1.0" encoding="utf-8"?>
<worksheet xmlns="http://schemas.openxmlformats.org/spreadsheetml/2006/main" xmlns:r="http://schemas.openxmlformats.org/officeDocument/2006/relationships">
  <dimension ref="A1:I24"/>
  <sheetViews>
    <sheetView zoomScalePageLayoutView="0" workbookViewId="0" topLeftCell="A16">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91</v>
      </c>
      <c r="C2" s="2" t="s">
        <v>92</v>
      </c>
      <c r="D2" s="6">
        <v>18</v>
      </c>
      <c r="E2" s="1" t="s">
        <v>27</v>
      </c>
      <c r="F2" s="6">
        <v>0</v>
      </c>
      <c r="G2" s="6">
        <v>0</v>
      </c>
      <c r="H2" s="6">
        <f>ROUND(D2*F2,0)</f>
        <v>0</v>
      </c>
      <c r="I2" s="6">
        <f>ROUND(D2*G2,0)</f>
        <v>0</v>
      </c>
    </row>
    <row r="4" spans="1:9" ht="38.25">
      <c r="A4" s="8">
        <v>2</v>
      </c>
      <c r="B4" s="1" t="s">
        <v>93</v>
      </c>
      <c r="C4" s="2" t="s">
        <v>94</v>
      </c>
      <c r="D4" s="6">
        <v>34</v>
      </c>
      <c r="E4" s="1" t="s">
        <v>27</v>
      </c>
      <c r="F4" s="6">
        <v>0</v>
      </c>
      <c r="G4" s="6">
        <v>0</v>
      </c>
      <c r="H4" s="6">
        <f>ROUND(D4*F4,0)</f>
        <v>0</v>
      </c>
      <c r="I4" s="6">
        <f>ROUND(D4*G4,0)</f>
        <v>0</v>
      </c>
    </row>
    <row r="6" spans="1:9" ht="51">
      <c r="A6" s="8">
        <v>3</v>
      </c>
      <c r="B6" s="1" t="s">
        <v>95</v>
      </c>
      <c r="C6" s="2" t="s">
        <v>96</v>
      </c>
      <c r="D6" s="6">
        <v>58</v>
      </c>
      <c r="E6" s="1" t="s">
        <v>27</v>
      </c>
      <c r="F6" s="6">
        <v>0</v>
      </c>
      <c r="G6" s="6">
        <v>0</v>
      </c>
      <c r="H6" s="6">
        <f>ROUND(D6*F6,0)</f>
        <v>0</v>
      </c>
      <c r="I6" s="6">
        <f>ROUND(D6*G6,0)</f>
        <v>0</v>
      </c>
    </row>
    <row r="8" spans="1:9" ht="38.25">
      <c r="A8" s="8">
        <v>4</v>
      </c>
      <c r="B8" s="1" t="s">
        <v>97</v>
      </c>
      <c r="C8" s="2" t="s">
        <v>98</v>
      </c>
      <c r="D8" s="6">
        <v>142</v>
      </c>
      <c r="E8" s="1" t="s">
        <v>27</v>
      </c>
      <c r="F8" s="6">
        <v>0</v>
      </c>
      <c r="G8" s="6">
        <v>0</v>
      </c>
      <c r="H8" s="6">
        <f>ROUND(D8*F8,0)</f>
        <v>0</v>
      </c>
      <c r="I8" s="6">
        <f>ROUND(D8*G8,0)</f>
        <v>0</v>
      </c>
    </row>
    <row r="10" spans="1:9" ht="25.5">
      <c r="A10" s="8">
        <v>5</v>
      </c>
      <c r="B10" s="1" t="s">
        <v>99</v>
      </c>
      <c r="C10" s="2" t="s">
        <v>100</v>
      </c>
      <c r="D10" s="6">
        <v>37</v>
      </c>
      <c r="E10" s="1" t="s">
        <v>53</v>
      </c>
      <c r="F10" s="6">
        <v>0</v>
      </c>
      <c r="G10" s="6">
        <v>0</v>
      </c>
      <c r="H10" s="6">
        <f>ROUND(D10*F10,0)</f>
        <v>0</v>
      </c>
      <c r="I10" s="6">
        <f>ROUND(D10*G10,0)</f>
        <v>0</v>
      </c>
    </row>
    <row r="12" spans="1:9" ht="76.5">
      <c r="A12" s="8">
        <v>6</v>
      </c>
      <c r="B12" s="1" t="s">
        <v>101</v>
      </c>
      <c r="C12" s="2" t="s">
        <v>102</v>
      </c>
      <c r="D12" s="6">
        <v>10</v>
      </c>
      <c r="E12" s="1" t="s">
        <v>27</v>
      </c>
      <c r="F12" s="6">
        <v>0</v>
      </c>
      <c r="G12" s="6">
        <v>0</v>
      </c>
      <c r="H12" s="6">
        <f>ROUND(D12*F12,0)</f>
        <v>0</v>
      </c>
      <c r="I12" s="6">
        <f>ROUND(D12*G12,0)</f>
        <v>0</v>
      </c>
    </row>
    <row r="14" spans="1:9" ht="76.5">
      <c r="A14" s="8">
        <v>7</v>
      </c>
      <c r="B14" s="1" t="s">
        <v>103</v>
      </c>
      <c r="C14" s="2" t="s">
        <v>104</v>
      </c>
      <c r="D14" s="6">
        <v>75</v>
      </c>
      <c r="E14" s="1" t="s">
        <v>27</v>
      </c>
      <c r="F14" s="6">
        <v>0</v>
      </c>
      <c r="G14" s="6">
        <v>0</v>
      </c>
      <c r="H14" s="6">
        <f>ROUND(D14*F14,0)</f>
        <v>0</v>
      </c>
      <c r="I14" s="6">
        <f>ROUND(D14*G14,0)</f>
        <v>0</v>
      </c>
    </row>
    <row r="16" spans="1:9" ht="102">
      <c r="A16" s="8">
        <v>8</v>
      </c>
      <c r="B16" s="1" t="s">
        <v>105</v>
      </c>
      <c r="C16" s="2" t="s">
        <v>106</v>
      </c>
      <c r="D16" s="6">
        <v>26</v>
      </c>
      <c r="E16" s="1" t="s">
        <v>27</v>
      </c>
      <c r="F16" s="6">
        <v>0</v>
      </c>
      <c r="G16" s="6">
        <v>0</v>
      </c>
      <c r="H16" s="6">
        <f>ROUND(D16*F16,0)</f>
        <v>0</v>
      </c>
      <c r="I16" s="6">
        <f>ROUND(D16*G16,0)</f>
        <v>0</v>
      </c>
    </row>
    <row r="18" spans="1:9" ht="89.25">
      <c r="A18" s="8">
        <v>9</v>
      </c>
      <c r="B18" s="1" t="s">
        <v>107</v>
      </c>
      <c r="C18" s="2" t="s">
        <v>108</v>
      </c>
      <c r="D18" s="6">
        <v>75</v>
      </c>
      <c r="E18" s="1" t="s">
        <v>27</v>
      </c>
      <c r="F18" s="6">
        <v>0</v>
      </c>
      <c r="G18" s="6">
        <v>0</v>
      </c>
      <c r="H18" s="6">
        <f>ROUND(D18*F18,0)</f>
        <v>0</v>
      </c>
      <c r="I18" s="6">
        <f>ROUND(D18*G18,0)</f>
        <v>0</v>
      </c>
    </row>
    <row r="20" spans="1:9" ht="89.25">
      <c r="A20" s="8">
        <v>10</v>
      </c>
      <c r="B20" s="1" t="s">
        <v>109</v>
      </c>
      <c r="C20" s="2" t="s">
        <v>110</v>
      </c>
      <c r="D20" s="6">
        <v>1.5</v>
      </c>
      <c r="E20" s="1" t="s">
        <v>27</v>
      </c>
      <c r="F20" s="6">
        <v>0</v>
      </c>
      <c r="G20" s="6">
        <v>0</v>
      </c>
      <c r="H20" s="6">
        <f>ROUND(D20*F20,0)</f>
        <v>0</v>
      </c>
      <c r="I20" s="6">
        <f>ROUND(D20*G20,0)</f>
        <v>0</v>
      </c>
    </row>
    <row r="22" spans="1:9" ht="89.25">
      <c r="A22" s="8">
        <v>11</v>
      </c>
      <c r="B22" s="1" t="s">
        <v>111</v>
      </c>
      <c r="C22" s="2" t="s">
        <v>112</v>
      </c>
      <c r="D22" s="6">
        <v>59</v>
      </c>
      <c r="E22" s="1" t="s">
        <v>53</v>
      </c>
      <c r="F22" s="6">
        <v>0</v>
      </c>
      <c r="G22" s="6">
        <v>0</v>
      </c>
      <c r="H22" s="6">
        <f>ROUND(D22*F22,0)</f>
        <v>0</v>
      </c>
      <c r="I22" s="6">
        <f>ROUND(D22*G22,0)</f>
        <v>0</v>
      </c>
    </row>
    <row r="24" spans="1:9" s="9" customFormat="1" ht="12.75">
      <c r="A24" s="7"/>
      <c r="B24" s="3"/>
      <c r="C24" s="3" t="s">
        <v>15</v>
      </c>
      <c r="D24" s="5"/>
      <c r="E24" s="3"/>
      <c r="F24" s="5"/>
      <c r="G24" s="5"/>
      <c r="H24" s="5">
        <f>ROUND(SUM(H2:H23),0)</f>
        <v>0</v>
      </c>
      <c r="I24" s="5">
        <f>ROUND(SUM(I2:I23),0)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Aljzatkészítés, hideg- és melegburkolat készítése</oddHeader>
  </headerFooter>
</worksheet>
</file>

<file path=xl/worksheets/sheet13.xml><?xml version="1.0" encoding="utf-8"?>
<worksheet xmlns="http://schemas.openxmlformats.org/spreadsheetml/2006/main" xmlns:r="http://schemas.openxmlformats.org/officeDocument/2006/relationships">
  <dimension ref="A1:I20"/>
  <sheetViews>
    <sheetView zoomScalePageLayoutView="0" workbookViewId="0" topLeftCell="A10">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114</v>
      </c>
      <c r="C2" s="2" t="s">
        <v>115</v>
      </c>
      <c r="D2" s="6">
        <v>44</v>
      </c>
      <c r="E2" s="1" t="s">
        <v>53</v>
      </c>
      <c r="F2" s="6">
        <v>0</v>
      </c>
      <c r="G2" s="6">
        <v>0</v>
      </c>
      <c r="H2" s="6">
        <f>ROUND(D2*F2,0)</f>
        <v>0</v>
      </c>
      <c r="I2" s="6">
        <f>ROUND(D2*G2,0)</f>
        <v>0</v>
      </c>
    </row>
    <row r="4" spans="1:9" ht="25.5">
      <c r="A4" s="8">
        <v>2</v>
      </c>
      <c r="B4" s="1" t="s">
        <v>116</v>
      </c>
      <c r="C4" s="2" t="s">
        <v>117</v>
      </c>
      <c r="D4" s="6">
        <v>15</v>
      </c>
      <c r="E4" s="1" t="s">
        <v>53</v>
      </c>
      <c r="F4" s="6">
        <v>0</v>
      </c>
      <c r="G4" s="6">
        <v>0</v>
      </c>
      <c r="H4" s="6">
        <f>ROUND(D4*F4,0)</f>
        <v>0</v>
      </c>
      <c r="I4" s="6">
        <f>ROUND(D4*G4,0)</f>
        <v>0</v>
      </c>
    </row>
    <row r="6" spans="1:9" ht="12.75">
      <c r="A6" s="8">
        <v>3</v>
      </c>
      <c r="B6" s="1" t="s">
        <v>118</v>
      </c>
      <c r="C6" s="2" t="s">
        <v>119</v>
      </c>
      <c r="D6" s="6">
        <v>2</v>
      </c>
      <c r="E6" s="1" t="s">
        <v>18</v>
      </c>
      <c r="F6" s="6">
        <v>0</v>
      </c>
      <c r="G6" s="6">
        <v>0</v>
      </c>
      <c r="H6" s="6">
        <f>ROUND(D6*F6,0)</f>
        <v>0</v>
      </c>
      <c r="I6" s="6">
        <f>ROUND(D6*G6,0)</f>
        <v>0</v>
      </c>
    </row>
    <row r="8" spans="1:9" ht="89.25">
      <c r="A8" s="8">
        <v>4</v>
      </c>
      <c r="B8" s="1" t="s">
        <v>120</v>
      </c>
      <c r="C8" s="2" t="s">
        <v>121</v>
      </c>
      <c r="D8" s="6">
        <v>44</v>
      </c>
      <c r="E8" s="1" t="s">
        <v>53</v>
      </c>
      <c r="F8" s="6">
        <v>0</v>
      </c>
      <c r="G8" s="6">
        <v>0</v>
      </c>
      <c r="H8" s="6">
        <f>ROUND(D8*F8,0)</f>
        <v>0</v>
      </c>
      <c r="I8" s="6">
        <f>ROUND(D8*G8,0)</f>
        <v>0</v>
      </c>
    </row>
    <row r="10" spans="1:9" ht="76.5">
      <c r="A10" s="8">
        <v>5</v>
      </c>
      <c r="B10" s="1" t="s">
        <v>122</v>
      </c>
      <c r="C10" s="2" t="s">
        <v>123</v>
      </c>
      <c r="D10" s="6">
        <v>44</v>
      </c>
      <c r="E10" s="1" t="s">
        <v>18</v>
      </c>
      <c r="F10" s="6">
        <v>0</v>
      </c>
      <c r="G10" s="6">
        <v>0</v>
      </c>
      <c r="H10" s="6">
        <f>ROUND(D10*F10,0)</f>
        <v>0</v>
      </c>
      <c r="I10" s="6">
        <f>ROUND(D10*G10,0)</f>
        <v>0</v>
      </c>
    </row>
    <row r="12" spans="1:9" ht="76.5">
      <c r="A12" s="8">
        <v>6</v>
      </c>
      <c r="B12" s="1" t="s">
        <v>124</v>
      </c>
      <c r="C12" s="2" t="s">
        <v>125</v>
      </c>
      <c r="D12" s="6">
        <v>15</v>
      </c>
      <c r="E12" s="1" t="s">
        <v>53</v>
      </c>
      <c r="F12" s="6">
        <v>0</v>
      </c>
      <c r="G12" s="6">
        <v>0</v>
      </c>
      <c r="H12" s="6">
        <f>ROUND(D12*F12,0)</f>
        <v>0</v>
      </c>
      <c r="I12" s="6">
        <f>ROUND(D12*G12,0)</f>
        <v>0</v>
      </c>
    </row>
    <row r="14" spans="1:9" ht="76.5">
      <c r="A14" s="8">
        <v>7</v>
      </c>
      <c r="B14" s="1" t="s">
        <v>126</v>
      </c>
      <c r="C14" s="2" t="s">
        <v>127</v>
      </c>
      <c r="D14" s="6">
        <v>1</v>
      </c>
      <c r="E14" s="1" t="s">
        <v>18</v>
      </c>
      <c r="F14" s="6">
        <v>0</v>
      </c>
      <c r="G14" s="6">
        <v>0</v>
      </c>
      <c r="H14" s="6">
        <f>ROUND(D14*F14,0)</f>
        <v>0</v>
      </c>
      <c r="I14" s="6">
        <f>ROUND(D14*G14,0)</f>
        <v>0</v>
      </c>
    </row>
    <row r="16" spans="1:9" ht="102">
      <c r="A16" s="8">
        <v>8</v>
      </c>
      <c r="B16" s="1" t="s">
        <v>128</v>
      </c>
      <c r="C16" s="2" t="s">
        <v>129</v>
      </c>
      <c r="D16" s="6">
        <v>10</v>
      </c>
      <c r="E16" s="1" t="s">
        <v>18</v>
      </c>
      <c r="F16" s="6">
        <v>0</v>
      </c>
      <c r="G16" s="6">
        <v>0</v>
      </c>
      <c r="H16" s="6">
        <f>ROUND(D16*F16,0)</f>
        <v>0</v>
      </c>
      <c r="I16" s="6">
        <f>ROUND(D16*G16,0)</f>
        <v>0</v>
      </c>
    </row>
    <row r="18" spans="1:9" ht="102">
      <c r="A18" s="8">
        <v>9</v>
      </c>
      <c r="B18" s="1" t="s">
        <v>130</v>
      </c>
      <c r="C18" s="2" t="s">
        <v>131</v>
      </c>
      <c r="D18" s="6">
        <v>1</v>
      </c>
      <c r="E18" s="1" t="s">
        <v>18</v>
      </c>
      <c r="F18" s="6">
        <v>0</v>
      </c>
      <c r="G18" s="6">
        <v>0</v>
      </c>
      <c r="H18" s="6">
        <f>ROUND(D18*F18,0)</f>
        <v>0</v>
      </c>
      <c r="I18" s="6">
        <f>ROUND(D18*G18,0)</f>
        <v>0</v>
      </c>
    </row>
    <row r="20" spans="1:9" s="9" customFormat="1" ht="12.75">
      <c r="A20" s="7"/>
      <c r="B20" s="3"/>
      <c r="C20" s="3" t="s">
        <v>15</v>
      </c>
      <c r="D20" s="5"/>
      <c r="E20" s="3"/>
      <c r="F20" s="5"/>
      <c r="G20" s="5"/>
      <c r="H20" s="5">
        <f>ROUND(SUM(H2:H19),0)</f>
        <v>0</v>
      </c>
      <c r="I20" s="5">
        <f>ROUND(SUM(I2:I19),0)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Bádogozás</oddHeader>
  </headerFooter>
</worksheet>
</file>

<file path=xl/worksheets/sheet14.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8.5">
      <c r="A2" s="8">
        <v>1</v>
      </c>
      <c r="B2" s="1" t="s">
        <v>133</v>
      </c>
      <c r="C2" s="2" t="s">
        <v>149</v>
      </c>
      <c r="D2" s="6">
        <v>30</v>
      </c>
      <c r="E2" s="1" t="s">
        <v>148</v>
      </c>
      <c r="F2" s="6">
        <v>0</v>
      </c>
      <c r="G2" s="6">
        <v>0</v>
      </c>
      <c r="H2" s="6">
        <f>ROUND(D2*F2,0)</f>
        <v>0</v>
      </c>
      <c r="I2" s="6">
        <f>ROUND(D2*G2,0)</f>
        <v>0</v>
      </c>
    </row>
    <row r="4" spans="1:9" ht="38.25">
      <c r="A4" s="8">
        <v>2</v>
      </c>
      <c r="B4" s="1" t="s">
        <v>134</v>
      </c>
      <c r="C4" s="2" t="s">
        <v>135</v>
      </c>
      <c r="D4" s="6">
        <v>2</v>
      </c>
      <c r="E4" s="1" t="s">
        <v>18</v>
      </c>
      <c r="F4" s="6">
        <v>0</v>
      </c>
      <c r="G4" s="6">
        <v>0</v>
      </c>
      <c r="H4" s="6">
        <f>ROUND(D4*F4,0)</f>
        <v>0</v>
      </c>
      <c r="I4" s="6">
        <f>ROUND(D4*G4,0)</f>
        <v>0</v>
      </c>
    </row>
    <row r="6" spans="1:9" ht="38.25">
      <c r="A6" s="8">
        <v>3</v>
      </c>
      <c r="B6" s="1" t="s">
        <v>136</v>
      </c>
      <c r="C6" s="2" t="s">
        <v>137</v>
      </c>
      <c r="D6" s="6">
        <v>2</v>
      </c>
      <c r="E6" s="1" t="s">
        <v>18</v>
      </c>
      <c r="F6" s="6">
        <v>0</v>
      </c>
      <c r="G6" s="6">
        <v>0</v>
      </c>
      <c r="H6" s="6">
        <f>ROUND(D6*F6,0)</f>
        <v>0</v>
      </c>
      <c r="I6" s="6">
        <f>ROUND(D6*G6,0)</f>
        <v>0</v>
      </c>
    </row>
    <row r="8" spans="1:9" ht="38.25">
      <c r="A8" s="8">
        <v>4</v>
      </c>
      <c r="B8" s="1" t="s">
        <v>138</v>
      </c>
      <c r="C8" s="2" t="s">
        <v>139</v>
      </c>
      <c r="D8" s="6">
        <v>1</v>
      </c>
      <c r="E8" s="1" t="s">
        <v>18</v>
      </c>
      <c r="F8" s="6">
        <v>0</v>
      </c>
      <c r="G8" s="6">
        <v>0</v>
      </c>
      <c r="H8" s="6">
        <f>ROUND(D8*F8,0)</f>
        <v>0</v>
      </c>
      <c r="I8" s="6">
        <f>ROUND(D8*G8,0)</f>
        <v>0</v>
      </c>
    </row>
    <row r="10" spans="1:9" ht="51">
      <c r="A10" s="8">
        <v>5</v>
      </c>
      <c r="B10" s="1" t="s">
        <v>140</v>
      </c>
      <c r="C10" s="2" t="s">
        <v>141</v>
      </c>
      <c r="D10" s="6">
        <v>1</v>
      </c>
      <c r="E10" s="1" t="s">
        <v>18</v>
      </c>
      <c r="F10" s="6">
        <v>0</v>
      </c>
      <c r="G10" s="6">
        <v>0</v>
      </c>
      <c r="H10" s="6">
        <f>ROUND(D10*F10,0)</f>
        <v>0</v>
      </c>
      <c r="I10" s="6">
        <f>ROUND(D10*G10,0)</f>
        <v>0</v>
      </c>
    </row>
    <row r="12" spans="1:9" ht="38.25">
      <c r="A12" s="8">
        <v>6</v>
      </c>
      <c r="B12" s="1" t="s">
        <v>142</v>
      </c>
      <c r="C12" s="2" t="s">
        <v>143</v>
      </c>
      <c r="D12" s="6">
        <v>3</v>
      </c>
      <c r="E12" s="1" t="s">
        <v>18</v>
      </c>
      <c r="F12" s="6">
        <v>0</v>
      </c>
      <c r="G12" s="6">
        <v>0</v>
      </c>
      <c r="H12" s="6">
        <f>ROUND(D12*F12,0)</f>
        <v>0</v>
      </c>
      <c r="I12" s="6">
        <f>ROUND(D12*G12,0)</f>
        <v>0</v>
      </c>
    </row>
    <row r="14" spans="1:9" ht="38.25">
      <c r="A14" s="8">
        <v>7</v>
      </c>
      <c r="B14" s="1" t="s">
        <v>144</v>
      </c>
      <c r="C14" s="2" t="s">
        <v>145</v>
      </c>
      <c r="D14" s="6">
        <v>2</v>
      </c>
      <c r="E14" s="1" t="s">
        <v>18</v>
      </c>
      <c r="F14" s="6">
        <v>0</v>
      </c>
      <c r="G14" s="6">
        <v>0</v>
      </c>
      <c r="H14" s="6">
        <f>ROUND(D14*F14,0)</f>
        <v>0</v>
      </c>
      <c r="I14" s="6">
        <f>ROUND(D14*G14,0)</f>
        <v>0</v>
      </c>
    </row>
    <row r="16" spans="1:9" ht="38.25">
      <c r="A16" s="8">
        <v>8</v>
      </c>
      <c r="B16" s="1" t="s">
        <v>146</v>
      </c>
      <c r="C16" s="2" t="s">
        <v>147</v>
      </c>
      <c r="D16" s="6">
        <v>4</v>
      </c>
      <c r="E16" s="1" t="s">
        <v>18</v>
      </c>
      <c r="F16" s="6">
        <v>0</v>
      </c>
      <c r="G16" s="6">
        <v>0</v>
      </c>
      <c r="H16" s="6">
        <f>ROUND(D16*F16,0)</f>
        <v>0</v>
      </c>
      <c r="I16" s="6">
        <f>ROUND(D16*G16,0)</f>
        <v>0</v>
      </c>
    </row>
    <row r="18" spans="1:9" s="9" customFormat="1" ht="12.75">
      <c r="A18" s="7"/>
      <c r="B18" s="3"/>
      <c r="C18" s="3" t="s">
        <v>15</v>
      </c>
      <c r="D18" s="5"/>
      <c r="E18" s="3"/>
      <c r="F18" s="5"/>
      <c r="G18" s="5"/>
      <c r="H18" s="5">
        <f>ROUND(SUM(H2:H17),0)</f>
        <v>0</v>
      </c>
      <c r="I18" s="5">
        <f>ROUND(SUM(I2:I17),0)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Fa- és műanyag szerkezet elhelyezése</oddHeader>
  </headerFooter>
</worksheet>
</file>

<file path=xl/worksheets/sheet15.xml><?xml version="1.0" encoding="utf-8"?>
<worksheet xmlns="http://schemas.openxmlformats.org/spreadsheetml/2006/main" xmlns:r="http://schemas.openxmlformats.org/officeDocument/2006/relationships">
  <dimension ref="A1:I4"/>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2.75">
      <c r="A2" s="8">
        <v>1</v>
      </c>
      <c r="B2" s="1" t="s">
        <v>151</v>
      </c>
      <c r="C2" s="2" t="s">
        <v>152</v>
      </c>
      <c r="D2" s="6">
        <v>8</v>
      </c>
      <c r="E2" s="1" t="s">
        <v>18</v>
      </c>
      <c r="F2" s="6">
        <v>0</v>
      </c>
      <c r="G2" s="6">
        <v>0</v>
      </c>
      <c r="H2" s="6">
        <f>ROUND(D2*F2,0)</f>
        <v>0</v>
      </c>
      <c r="I2" s="6">
        <f>ROUND(D2*G2,0)</f>
        <v>0</v>
      </c>
    </row>
    <row r="4" spans="1:9" s="9" customFormat="1" ht="12.75">
      <c r="A4" s="7"/>
      <c r="B4" s="3"/>
      <c r="C4" s="3" t="s">
        <v>15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Fém nyílászáró és épületlakatos-szerkezet elhelyezése</oddHeader>
  </headerFooter>
</worksheet>
</file>

<file path=xl/worksheets/sheet16.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154</v>
      </c>
      <c r="C2" s="2" t="s">
        <v>155</v>
      </c>
      <c r="D2" s="6">
        <v>245</v>
      </c>
      <c r="E2" s="1" t="s">
        <v>27</v>
      </c>
      <c r="F2" s="6">
        <v>0</v>
      </c>
      <c r="G2" s="6">
        <v>0</v>
      </c>
      <c r="H2" s="6">
        <f>ROUND(D2*F2,0)</f>
        <v>0</v>
      </c>
      <c r="I2" s="6">
        <f>ROUND(D2*G2,0)</f>
        <v>0</v>
      </c>
    </row>
    <row r="4" spans="1:9" ht="51">
      <c r="A4" s="8">
        <v>2</v>
      </c>
      <c r="B4" s="1" t="s">
        <v>156</v>
      </c>
      <c r="C4" s="2" t="s">
        <v>157</v>
      </c>
      <c r="D4" s="6">
        <v>3</v>
      </c>
      <c r="E4" s="1" t="s">
        <v>27</v>
      </c>
      <c r="F4" s="6">
        <v>0</v>
      </c>
      <c r="G4" s="6">
        <v>0</v>
      </c>
      <c r="H4" s="6">
        <f>ROUND(D4*F4,0)</f>
        <v>0</v>
      </c>
      <c r="I4" s="6">
        <f>ROUND(D4*G4,0)</f>
        <v>0</v>
      </c>
    </row>
    <row r="6" spans="1:9" ht="63.75">
      <c r="A6" s="8">
        <v>3</v>
      </c>
      <c r="B6" s="1" t="s">
        <v>158</v>
      </c>
      <c r="C6" s="2" t="s">
        <v>159</v>
      </c>
      <c r="D6" s="6">
        <v>15</v>
      </c>
      <c r="E6" s="1" t="s">
        <v>27</v>
      </c>
      <c r="F6" s="6">
        <v>0</v>
      </c>
      <c r="G6" s="6">
        <v>0</v>
      </c>
      <c r="H6" s="6">
        <f>ROUND(D6*F6,0)</f>
        <v>0</v>
      </c>
      <c r="I6" s="6">
        <f>ROUND(D6*G6,0)</f>
        <v>0</v>
      </c>
    </row>
    <row r="8" spans="1:9" ht="51">
      <c r="A8" s="8">
        <v>4</v>
      </c>
      <c r="B8" s="1" t="s">
        <v>160</v>
      </c>
      <c r="C8" s="2" t="s">
        <v>161</v>
      </c>
      <c r="D8" s="6">
        <v>15</v>
      </c>
      <c r="E8" s="1" t="s">
        <v>27</v>
      </c>
      <c r="F8" s="6">
        <v>0</v>
      </c>
      <c r="G8" s="6">
        <v>0</v>
      </c>
      <c r="H8" s="6">
        <f>ROUND(D8*F8,0)</f>
        <v>0</v>
      </c>
      <c r="I8" s="6">
        <f>ROUND(D8*G8,0)</f>
        <v>0</v>
      </c>
    </row>
    <row r="10" spans="1:9" s="9" customFormat="1" ht="12.75">
      <c r="A10" s="7"/>
      <c r="B10" s="3"/>
      <c r="C10" s="3" t="s">
        <v>15</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Felületképzés</oddHeader>
  </headerFooter>
</worksheet>
</file>

<file path=xl/worksheets/sheet17.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02">
      <c r="A2" s="8">
        <v>1</v>
      </c>
      <c r="B2" s="1" t="s">
        <v>163</v>
      </c>
      <c r="C2" s="2" t="s">
        <v>164</v>
      </c>
      <c r="D2" s="6">
        <v>95</v>
      </c>
      <c r="E2" s="1" t="s">
        <v>27</v>
      </c>
      <c r="F2" s="6">
        <v>0</v>
      </c>
      <c r="G2" s="6">
        <v>0</v>
      </c>
      <c r="H2" s="6">
        <f>ROUND(D2*F2,0)</f>
        <v>0</v>
      </c>
      <c r="I2" s="6">
        <f>ROUND(D2*G2,0)</f>
        <v>0</v>
      </c>
    </row>
    <row r="4" spans="1:9" ht="89.25">
      <c r="A4" s="8">
        <v>2</v>
      </c>
      <c r="B4" s="1" t="s">
        <v>165</v>
      </c>
      <c r="C4" s="2" t="s">
        <v>166</v>
      </c>
      <c r="D4" s="6">
        <v>15</v>
      </c>
      <c r="E4" s="1" t="s">
        <v>27</v>
      </c>
      <c r="F4" s="6">
        <v>0</v>
      </c>
      <c r="G4" s="6">
        <v>0</v>
      </c>
      <c r="H4" s="6">
        <f>ROUND(D4*F4,0)</f>
        <v>0</v>
      </c>
      <c r="I4" s="6">
        <f>ROUND(D4*G4,0)</f>
        <v>0</v>
      </c>
    </row>
    <row r="6" spans="1:9" ht="76.5">
      <c r="A6" s="8">
        <v>3</v>
      </c>
      <c r="B6" s="1" t="s">
        <v>167</v>
      </c>
      <c r="C6" s="2" t="s">
        <v>168</v>
      </c>
      <c r="D6" s="6">
        <v>80</v>
      </c>
      <c r="E6" s="1" t="s">
        <v>27</v>
      </c>
      <c r="F6" s="6">
        <v>0</v>
      </c>
      <c r="G6" s="6">
        <v>0</v>
      </c>
      <c r="H6" s="6">
        <f>ROUND(D6*F6,0)</f>
        <v>0</v>
      </c>
      <c r="I6" s="6">
        <f>ROUND(D6*G6,0)</f>
        <v>0</v>
      </c>
    </row>
    <row r="8" spans="1:9" ht="89.25">
      <c r="A8" s="8">
        <v>4</v>
      </c>
      <c r="B8" s="1" t="s">
        <v>169</v>
      </c>
      <c r="C8" s="2" t="s">
        <v>170</v>
      </c>
      <c r="D8" s="6">
        <v>80</v>
      </c>
      <c r="E8" s="1" t="s">
        <v>27</v>
      </c>
      <c r="F8" s="6">
        <v>0</v>
      </c>
      <c r="G8" s="6">
        <v>0</v>
      </c>
      <c r="H8" s="6">
        <f>ROUND(D8*F8,0)</f>
        <v>0</v>
      </c>
      <c r="I8" s="6">
        <f>ROUND(D8*G8,0)</f>
        <v>0</v>
      </c>
    </row>
    <row r="10" spans="1:9" ht="63.75">
      <c r="A10" s="8">
        <v>5</v>
      </c>
      <c r="B10" s="1" t="s">
        <v>171</v>
      </c>
      <c r="C10" s="2" t="s">
        <v>172</v>
      </c>
      <c r="D10" s="6">
        <v>400</v>
      </c>
      <c r="E10" s="1" t="s">
        <v>18</v>
      </c>
      <c r="F10" s="6">
        <v>0</v>
      </c>
      <c r="G10" s="6">
        <v>0</v>
      </c>
      <c r="H10" s="6">
        <f>ROUND(D10*F10,0)</f>
        <v>0</v>
      </c>
      <c r="I10" s="6">
        <f>ROUND(D10*G10,0)</f>
        <v>0</v>
      </c>
    </row>
    <row r="12" spans="1:9" s="9" customFormat="1" ht="12.75">
      <c r="A12" s="7"/>
      <c r="B12" s="3"/>
      <c r="C12" s="3" t="s">
        <v>15</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Szigetelés</oddHeader>
  </headerFooter>
</worksheet>
</file>

<file path=xl/worksheets/sheet18.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174</v>
      </c>
      <c r="C2" s="2" t="s">
        <v>175</v>
      </c>
      <c r="D2" s="6">
        <v>2</v>
      </c>
      <c r="E2" s="1" t="s">
        <v>18</v>
      </c>
      <c r="F2" s="6">
        <v>0</v>
      </c>
      <c r="G2" s="6">
        <v>0</v>
      </c>
      <c r="H2" s="6">
        <f>ROUND(D2*F2,0)</f>
        <v>0</v>
      </c>
      <c r="I2" s="6">
        <f>ROUND(D2*G2,0)</f>
        <v>0</v>
      </c>
    </row>
    <row r="4" spans="1:9" ht="38.25">
      <c r="A4" s="8">
        <v>2</v>
      </c>
      <c r="B4" s="1" t="s">
        <v>176</v>
      </c>
      <c r="C4" s="2" t="s">
        <v>177</v>
      </c>
      <c r="D4" s="6">
        <v>2</v>
      </c>
      <c r="E4" s="1" t="s">
        <v>18</v>
      </c>
      <c r="F4" s="6">
        <v>0</v>
      </c>
      <c r="G4" s="6">
        <v>0</v>
      </c>
      <c r="H4" s="6">
        <f>ROUND(D4*F4,0)</f>
        <v>0</v>
      </c>
      <c r="I4" s="6">
        <f>ROUND(D4*G4,0)</f>
        <v>0</v>
      </c>
    </row>
    <row r="6" spans="1:9" ht="38.25">
      <c r="A6" s="8">
        <v>3</v>
      </c>
      <c r="B6" s="1" t="s">
        <v>178</v>
      </c>
      <c r="C6" s="2" t="s">
        <v>179</v>
      </c>
      <c r="D6" s="6">
        <v>1</v>
      </c>
      <c r="E6" s="1" t="s">
        <v>18</v>
      </c>
      <c r="F6" s="6">
        <v>0</v>
      </c>
      <c r="G6" s="6">
        <v>0</v>
      </c>
      <c r="H6" s="6">
        <f>ROUND(D6*F6,0)</f>
        <v>0</v>
      </c>
      <c r="I6" s="6">
        <f>ROUND(D6*G6,0)</f>
        <v>0</v>
      </c>
    </row>
    <row r="8" spans="1:9" s="9" customFormat="1" ht="12.75">
      <c r="A8" s="7"/>
      <c r="B8" s="3"/>
      <c r="C8" s="3" t="s">
        <v>15</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Beépített berendezési tárgyak elhelyezése</oddHeader>
  </headerFooter>
</worksheet>
</file>

<file path=xl/worksheets/sheet19.xml><?xml version="1.0" encoding="utf-8"?>
<worksheet xmlns="http://schemas.openxmlformats.org/spreadsheetml/2006/main" xmlns:r="http://schemas.openxmlformats.org/officeDocument/2006/relationships">
  <dimension ref="A1:I4"/>
  <sheetViews>
    <sheetView tabSelected="1"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181</v>
      </c>
      <c r="C2" s="2" t="s">
        <v>182</v>
      </c>
      <c r="D2" s="6">
        <v>1</v>
      </c>
      <c r="E2" s="1" t="s">
        <v>18</v>
      </c>
      <c r="F2" s="6">
        <v>0</v>
      </c>
      <c r="G2" s="6">
        <v>0</v>
      </c>
      <c r="H2" s="6">
        <f>ROUND(D2*F2,0)</f>
        <v>0</v>
      </c>
      <c r="I2" s="6">
        <f>ROUND(D2*G2,0)</f>
        <v>0</v>
      </c>
    </row>
    <row r="4" spans="1:9" s="9" customFormat="1" ht="12.75">
      <c r="A4" s="7"/>
      <c r="B4" s="3"/>
      <c r="C4" s="3" t="s">
        <v>15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Épületgépészeti szerelvények és berendezések szerelése</oddHeader>
  </headerFooter>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15.75">
      <c r="A1" s="12" t="s">
        <v>0</v>
      </c>
      <c r="B1" s="13" t="s">
        <v>1</v>
      </c>
      <c r="C1" s="13" t="s">
        <v>2</v>
      </c>
    </row>
    <row r="2" spans="1:3" ht="15.75">
      <c r="A2" s="11" t="s">
        <v>16</v>
      </c>
      <c r="B2" s="11">
        <f>'Bontás, építőanyagok újrahaszno'!H4</f>
        <v>0</v>
      </c>
      <c r="C2" s="11">
        <f>'Bontás, építőanyagok újrahaszno'!I4</f>
        <v>0</v>
      </c>
    </row>
    <row r="3" spans="1:3" ht="15.75">
      <c r="A3" s="11" t="s">
        <v>20</v>
      </c>
      <c r="B3" s="11">
        <f>'Zsaluzás és állványozás'!H4</f>
        <v>0</v>
      </c>
      <c r="C3" s="11">
        <f>'Zsaluzás és állványozás'!I4</f>
        <v>0</v>
      </c>
    </row>
    <row r="4" spans="1:3" ht="15.75">
      <c r="A4" s="11" t="s">
        <v>25</v>
      </c>
      <c r="B4" s="11">
        <f>'Irtás, föld- és sziklamunka'!H6</f>
        <v>0</v>
      </c>
      <c r="C4" s="11">
        <f>'Irtás, föld- és sziklamunka'!I6</f>
        <v>0</v>
      </c>
    </row>
    <row r="5" spans="1:3" ht="15.75">
      <c r="A5" s="11" t="s">
        <v>33</v>
      </c>
      <c r="B5" s="11">
        <f>'Helyszíni beton és vasbeton mun'!H8</f>
        <v>0</v>
      </c>
      <c r="C5" s="11">
        <f>'Helyszíni beton és vasbeton mun'!I8</f>
        <v>0</v>
      </c>
    </row>
    <row r="6" spans="1:3" ht="15.75">
      <c r="A6" s="11" t="s">
        <v>40</v>
      </c>
      <c r="B6" s="11">
        <f>'Falazás és egyéb kőművesmunka'!H8</f>
        <v>0</v>
      </c>
      <c r="C6" s="11">
        <f>'Falazás és egyéb kőművesmunka'!I8</f>
        <v>0</v>
      </c>
    </row>
    <row r="7" spans="1:3" ht="15.75">
      <c r="A7" s="11" t="s">
        <v>55</v>
      </c>
      <c r="B7" s="11">
        <f>Ácsmunka!H14</f>
        <v>0</v>
      </c>
      <c r="C7" s="11">
        <f>Ácsmunka!I14</f>
        <v>0</v>
      </c>
    </row>
    <row r="8" spans="1:3" ht="15.75">
      <c r="A8" s="11" t="s">
        <v>74</v>
      </c>
      <c r="B8" s="11">
        <f>'Vakolás és rabicolás'!H20</f>
        <v>0</v>
      </c>
      <c r="C8" s="11">
        <f>'Vakolás és rabicolás'!I20</f>
        <v>0</v>
      </c>
    </row>
    <row r="9" spans="1:3" ht="15.75">
      <c r="A9" s="11" t="s">
        <v>77</v>
      </c>
      <c r="B9" s="11">
        <f>Szárazépítés!H4</f>
        <v>0</v>
      </c>
      <c r="C9" s="11">
        <f>Szárazépítés!I4</f>
        <v>0</v>
      </c>
    </row>
    <row r="10" spans="1:3" ht="15.75">
      <c r="A10" s="11" t="s">
        <v>90</v>
      </c>
      <c r="B10" s="11">
        <f>Tetőfedés!H14</f>
        <v>0</v>
      </c>
      <c r="C10" s="11">
        <f>Tetőfedés!I14</f>
        <v>0</v>
      </c>
    </row>
    <row r="11" spans="1:3" ht="31.5">
      <c r="A11" s="11" t="s">
        <v>113</v>
      </c>
      <c r="B11" s="11">
        <f>'Aljzatkészítés, hideg- és meleg'!H24</f>
        <v>0</v>
      </c>
      <c r="C11" s="11">
        <f>'Aljzatkészítés, hideg- és meleg'!I24</f>
        <v>0</v>
      </c>
    </row>
    <row r="12" spans="1:3" ht="15.75">
      <c r="A12" s="11" t="s">
        <v>132</v>
      </c>
      <c r="B12" s="11">
        <f>Bádogozás!H20</f>
        <v>0</v>
      </c>
      <c r="C12" s="11">
        <f>Bádogozás!I20</f>
        <v>0</v>
      </c>
    </row>
    <row r="13" spans="1:3" ht="15.75">
      <c r="A13" s="11" t="s">
        <v>150</v>
      </c>
      <c r="B13" s="11">
        <f>'Fa- és műanyag szerkezet elhely'!H18</f>
        <v>0</v>
      </c>
      <c r="C13" s="11">
        <f>'Fa- és műanyag szerkezet elhely'!I18</f>
        <v>0</v>
      </c>
    </row>
    <row r="14" spans="1:3" ht="31.5">
      <c r="A14" s="11" t="s">
        <v>153</v>
      </c>
      <c r="B14" s="11">
        <f>'Fém nyílászáró és épületlakatos'!H4</f>
        <v>0</v>
      </c>
      <c r="C14" s="11">
        <f>'Fém nyílászáró és épületlakatos'!I4</f>
        <v>0</v>
      </c>
    </row>
    <row r="15" spans="1:3" ht="15.75">
      <c r="A15" s="11" t="s">
        <v>162</v>
      </c>
      <c r="B15" s="11">
        <f>Felületképzés!H10</f>
        <v>0</v>
      </c>
      <c r="C15" s="11">
        <f>Felületképzés!I10</f>
        <v>0</v>
      </c>
    </row>
    <row r="16" spans="1:3" ht="15.75">
      <c r="A16" s="11" t="s">
        <v>173</v>
      </c>
      <c r="B16" s="11">
        <f>Szigetelés!H12</f>
        <v>0</v>
      </c>
      <c r="C16" s="11">
        <f>Szigetelés!I12</f>
        <v>0</v>
      </c>
    </row>
    <row r="17" spans="1:3" ht="31.5">
      <c r="A17" s="11" t="s">
        <v>180</v>
      </c>
      <c r="B17" s="11">
        <f>'Beépített berendezési tárgyak e'!H8</f>
        <v>0</v>
      </c>
      <c r="C17" s="11">
        <f>'Beépített berendezési tárgyak e'!I8</f>
        <v>0</v>
      </c>
    </row>
    <row r="18" spans="1:3" ht="31.5">
      <c r="A18" s="11" t="s">
        <v>183</v>
      </c>
      <c r="B18" s="11">
        <f>'Épületgépészeti szerelvények és'!H4</f>
        <v>0</v>
      </c>
      <c r="C18" s="11">
        <f>'Épületgépészeti szerelvények és'!I4</f>
        <v>0</v>
      </c>
    </row>
    <row r="19" spans="1:3" s="12" customFormat="1" ht="15.75">
      <c r="A19" s="12" t="s">
        <v>184</v>
      </c>
      <c r="B19" s="12">
        <f>ROUND(SUM(B2:B18),0)</f>
        <v>0</v>
      </c>
      <c r="C19" s="12">
        <f>ROUND(SUM(C2:C18),0)</f>
        <v>0</v>
      </c>
    </row>
  </sheetData>
  <sheetProtection/>
  <printOptions/>
  <pageMargins left="1" right="1" top="1" bottom="1" header="0.4166666666666667" footer="0.4166666666666667"/>
  <pageSetup firstPageNumber="-4105" useFirstPageNumber="1" horizontalDpi="600" verticalDpi="600"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4"/>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12</v>
      </c>
      <c r="C2" s="2" t="s">
        <v>14</v>
      </c>
      <c r="D2" s="6">
        <v>25</v>
      </c>
      <c r="E2" s="1" t="s">
        <v>13</v>
      </c>
      <c r="F2" s="6">
        <v>0</v>
      </c>
      <c r="G2" s="6">
        <v>0</v>
      </c>
      <c r="H2" s="6">
        <f>ROUND(D2*F2,0)</f>
        <v>0</v>
      </c>
      <c r="I2" s="6">
        <f>ROUND(D2*G2,0)</f>
        <v>0</v>
      </c>
    </row>
    <row r="4" spans="1:9" s="9" customFormat="1" ht="12.75">
      <c r="A4" s="7"/>
      <c r="B4" s="3"/>
      <c r="C4" s="3" t="s">
        <v>15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Bontás, építőanyagok újrahasznosítása</oddHeader>
  </headerFooter>
</worksheet>
</file>

<file path=xl/worksheets/sheet4.xml><?xml version="1.0" encoding="utf-8"?>
<worksheet xmlns="http://schemas.openxmlformats.org/spreadsheetml/2006/main" xmlns:r="http://schemas.openxmlformats.org/officeDocument/2006/relationships">
  <dimension ref="A1:I4"/>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9.5">
      <c r="A2" s="8">
        <v>1</v>
      </c>
      <c r="B2" s="1" t="s">
        <v>17</v>
      </c>
      <c r="C2" s="2" t="s">
        <v>19</v>
      </c>
      <c r="D2" s="6">
        <v>5</v>
      </c>
      <c r="E2" s="1" t="s">
        <v>18</v>
      </c>
      <c r="F2" s="6">
        <v>0</v>
      </c>
      <c r="G2" s="6">
        <v>0</v>
      </c>
      <c r="H2" s="6">
        <f>ROUND(D2*F2,0)</f>
        <v>0</v>
      </c>
      <c r="I2" s="6">
        <f>ROUND(D2*G2,0)</f>
        <v>0</v>
      </c>
    </row>
    <row r="4" spans="1:9" s="9" customFormat="1" ht="12.75">
      <c r="A4" s="7"/>
      <c r="B4" s="3"/>
      <c r="C4" s="3" t="s">
        <v>15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Zsaluzás és állványozás</oddHeader>
  </headerFooter>
</worksheet>
</file>

<file path=xl/worksheets/sheet5.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41.25">
      <c r="A2" s="8">
        <v>1</v>
      </c>
      <c r="B2" s="1" t="s">
        <v>21</v>
      </c>
      <c r="C2" s="2" t="s">
        <v>24</v>
      </c>
      <c r="D2" s="6">
        <v>6</v>
      </c>
      <c r="E2" s="1" t="s">
        <v>18</v>
      </c>
      <c r="F2" s="6">
        <v>0</v>
      </c>
      <c r="G2" s="6">
        <v>0</v>
      </c>
      <c r="H2" s="6">
        <f>ROUND(D2*F2,0)</f>
        <v>0</v>
      </c>
      <c r="I2" s="6">
        <f>ROUND(D2*G2,0)</f>
        <v>0</v>
      </c>
    </row>
    <row r="4" spans="1:9" ht="38.25">
      <c r="A4" s="8">
        <v>2</v>
      </c>
      <c r="B4" s="1" t="s">
        <v>22</v>
      </c>
      <c r="C4" s="2" t="s">
        <v>23</v>
      </c>
      <c r="D4" s="6">
        <v>50</v>
      </c>
      <c r="E4" s="1" t="s">
        <v>13</v>
      </c>
      <c r="F4" s="6">
        <v>0</v>
      </c>
      <c r="G4" s="6">
        <v>0</v>
      </c>
      <c r="H4" s="6">
        <f>ROUND(D4*F4,0)</f>
        <v>0</v>
      </c>
      <c r="I4" s="6">
        <f>ROUND(D4*G4,0)</f>
        <v>0</v>
      </c>
    </row>
    <row r="6" spans="1:9" s="9" customFormat="1" ht="12.75">
      <c r="A6" s="7"/>
      <c r="B6" s="3"/>
      <c r="C6" s="3" t="s">
        <v>15</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Irtás, föld- és sziklamunka</oddHeader>
  </headerFooter>
</worksheet>
</file>

<file path=xl/worksheets/sheet6.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26</v>
      </c>
      <c r="C2" s="2" t="s">
        <v>28</v>
      </c>
      <c r="D2" s="6">
        <v>20</v>
      </c>
      <c r="E2" s="1" t="s">
        <v>27</v>
      </c>
      <c r="F2" s="6">
        <v>0</v>
      </c>
      <c r="G2" s="6">
        <v>0</v>
      </c>
      <c r="H2" s="6">
        <f>ROUND(D2*F2,0)</f>
        <v>0</v>
      </c>
      <c r="I2" s="6">
        <f>ROUND(D2*G2,0)</f>
        <v>0</v>
      </c>
    </row>
    <row r="4" spans="1:9" ht="38.25">
      <c r="A4" s="8">
        <v>2</v>
      </c>
      <c r="B4" s="1" t="s">
        <v>29</v>
      </c>
      <c r="C4" s="2" t="s">
        <v>30</v>
      </c>
      <c r="D4" s="6">
        <v>20</v>
      </c>
      <c r="E4" s="1" t="s">
        <v>27</v>
      </c>
      <c r="F4" s="6">
        <v>0</v>
      </c>
      <c r="G4" s="6">
        <v>0</v>
      </c>
      <c r="H4" s="6">
        <f>ROUND(D4*F4,0)</f>
        <v>0</v>
      </c>
      <c r="I4" s="6">
        <f>ROUND(D4*G4,0)</f>
        <v>0</v>
      </c>
    </row>
    <row r="6" spans="1:9" ht="63.75">
      <c r="A6" s="8">
        <v>3</v>
      </c>
      <c r="B6" s="1" t="s">
        <v>31</v>
      </c>
      <c r="C6" s="2" t="s">
        <v>32</v>
      </c>
      <c r="D6" s="6">
        <v>260</v>
      </c>
      <c r="E6" s="1" t="s">
        <v>27</v>
      </c>
      <c r="F6" s="6">
        <v>0</v>
      </c>
      <c r="G6" s="6">
        <v>0</v>
      </c>
      <c r="H6" s="6">
        <f>ROUND(D6*F6,0)</f>
        <v>0</v>
      </c>
      <c r="I6" s="6">
        <f>ROUND(D6*G6,0)</f>
        <v>0</v>
      </c>
    </row>
    <row r="8" spans="1:9" s="9" customFormat="1" ht="12.75">
      <c r="A8" s="7"/>
      <c r="B8" s="3"/>
      <c r="C8" s="3" t="s">
        <v>15</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Helyszíni beton és vasbeton munka</oddHeader>
  </headerFooter>
</worksheet>
</file>

<file path=xl/worksheets/sheet7.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34</v>
      </c>
      <c r="C2" s="2" t="s">
        <v>35</v>
      </c>
      <c r="D2" s="6">
        <v>2.7</v>
      </c>
      <c r="E2" s="1" t="s">
        <v>27</v>
      </c>
      <c r="F2" s="6">
        <v>0</v>
      </c>
      <c r="G2" s="6">
        <v>0</v>
      </c>
      <c r="H2" s="6">
        <f>ROUND(D2*F2,0)</f>
        <v>0</v>
      </c>
      <c r="I2" s="6">
        <f>ROUND(D2*G2,0)</f>
        <v>0</v>
      </c>
    </row>
    <row r="4" spans="1:9" ht="76.5">
      <c r="A4" s="8">
        <v>2</v>
      </c>
      <c r="B4" s="1" t="s">
        <v>36</v>
      </c>
      <c r="C4" s="2" t="s">
        <v>37</v>
      </c>
      <c r="D4" s="6">
        <v>0.1</v>
      </c>
      <c r="E4" s="1" t="s">
        <v>27</v>
      </c>
      <c r="F4" s="6">
        <v>0</v>
      </c>
      <c r="G4" s="6">
        <v>0</v>
      </c>
      <c r="H4" s="6">
        <f>ROUND(D4*F4,0)</f>
        <v>0</v>
      </c>
      <c r="I4" s="6">
        <f>ROUND(D4*G4,0)</f>
        <v>0</v>
      </c>
    </row>
    <row r="6" spans="1:9" ht="89.25">
      <c r="A6" s="8">
        <v>3</v>
      </c>
      <c r="B6" s="1" t="s">
        <v>38</v>
      </c>
      <c r="C6" s="2" t="s">
        <v>39</v>
      </c>
      <c r="D6" s="6">
        <v>1.5</v>
      </c>
      <c r="E6" s="1" t="s">
        <v>27</v>
      </c>
      <c r="F6" s="6">
        <v>0</v>
      </c>
      <c r="G6" s="6">
        <v>0</v>
      </c>
      <c r="H6" s="6">
        <f>ROUND(D6*F6,0)</f>
        <v>0</v>
      </c>
      <c r="I6" s="6">
        <f>ROUND(D6*G6,0)</f>
        <v>0</v>
      </c>
    </row>
    <row r="8" spans="1:9" s="9" customFormat="1" ht="12.75">
      <c r="A8" s="7"/>
      <c r="B8" s="3"/>
      <c r="C8" s="3" t="s">
        <v>15</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Falazás és egyéb kőművesmunka</oddHeader>
  </headerFooter>
</worksheet>
</file>

<file path=xl/worksheets/sheet8.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41</v>
      </c>
      <c r="C2" s="2" t="s">
        <v>42</v>
      </c>
      <c r="D2" s="6">
        <v>15</v>
      </c>
      <c r="E2" s="1" t="s">
        <v>27</v>
      </c>
      <c r="F2" s="6">
        <v>0</v>
      </c>
      <c r="G2" s="6">
        <v>0</v>
      </c>
      <c r="H2" s="6">
        <f>ROUND(D2*F2,0)</f>
        <v>0</v>
      </c>
      <c r="I2" s="6">
        <f>ROUND(D2*G2,0)</f>
        <v>0</v>
      </c>
    </row>
    <row r="4" spans="1:9" ht="63.75">
      <c r="A4" s="8">
        <v>2</v>
      </c>
      <c r="B4" s="1" t="s">
        <v>43</v>
      </c>
      <c r="C4" s="2" t="s">
        <v>44</v>
      </c>
      <c r="D4" s="6">
        <v>140</v>
      </c>
      <c r="E4" s="1" t="s">
        <v>27</v>
      </c>
      <c r="F4" s="6">
        <v>0</v>
      </c>
      <c r="G4" s="6">
        <v>0</v>
      </c>
      <c r="H4" s="6">
        <f>ROUND(D4*F4,0)</f>
        <v>0</v>
      </c>
      <c r="I4" s="6">
        <f>ROUND(D4*G4,0)</f>
        <v>0</v>
      </c>
    </row>
    <row r="6" spans="1:9" ht="25.5">
      <c r="A6" s="8">
        <v>3</v>
      </c>
      <c r="B6" s="1" t="s">
        <v>45</v>
      </c>
      <c r="C6" s="2" t="s">
        <v>46</v>
      </c>
      <c r="D6" s="6">
        <v>15</v>
      </c>
      <c r="E6" s="1" t="s">
        <v>27</v>
      </c>
      <c r="F6" s="6">
        <v>0</v>
      </c>
      <c r="G6" s="6">
        <v>0</v>
      </c>
      <c r="H6" s="6">
        <f>ROUND(D6*F6,0)</f>
        <v>0</v>
      </c>
      <c r="I6" s="6">
        <f>ROUND(D6*G6,0)</f>
        <v>0</v>
      </c>
    </row>
    <row r="8" spans="1:9" ht="63.75">
      <c r="A8" s="8">
        <v>4</v>
      </c>
      <c r="B8" s="1" t="s">
        <v>47</v>
      </c>
      <c r="C8" s="2" t="s">
        <v>48</v>
      </c>
      <c r="D8" s="6">
        <v>140</v>
      </c>
      <c r="E8" s="1" t="s">
        <v>27</v>
      </c>
      <c r="F8" s="6">
        <v>0</v>
      </c>
      <c r="G8" s="6">
        <v>0</v>
      </c>
      <c r="H8" s="6">
        <f>ROUND(D8*F8,0)</f>
        <v>0</v>
      </c>
      <c r="I8" s="6">
        <f>ROUND(D8*G8,0)</f>
        <v>0</v>
      </c>
    </row>
    <row r="10" spans="1:9" ht="25.5">
      <c r="A10" s="8">
        <v>5</v>
      </c>
      <c r="B10" s="1" t="s">
        <v>49</v>
      </c>
      <c r="C10" s="2" t="s">
        <v>51</v>
      </c>
      <c r="D10" s="6">
        <v>1</v>
      </c>
      <c r="E10" s="1" t="s">
        <v>50</v>
      </c>
      <c r="F10" s="6">
        <v>0</v>
      </c>
      <c r="G10" s="6">
        <v>0</v>
      </c>
      <c r="H10" s="6">
        <f>ROUND(D10*F10,0)</f>
        <v>0</v>
      </c>
      <c r="I10" s="6">
        <f>ROUND(D10*G10,0)</f>
        <v>0</v>
      </c>
    </row>
    <row r="12" spans="1:9" ht="25.5">
      <c r="A12" s="8">
        <v>6</v>
      </c>
      <c r="B12" s="1" t="s">
        <v>52</v>
      </c>
      <c r="C12" s="2" t="s">
        <v>54</v>
      </c>
      <c r="D12" s="6">
        <v>880</v>
      </c>
      <c r="E12" s="1" t="s">
        <v>53</v>
      </c>
      <c r="F12" s="6">
        <v>0</v>
      </c>
      <c r="G12" s="6">
        <v>0</v>
      </c>
      <c r="H12" s="6">
        <f>ROUND(D12*F12,0)</f>
        <v>0</v>
      </c>
      <c r="I12" s="6">
        <f>ROUND(D12*G12,0)</f>
        <v>0</v>
      </c>
    </row>
    <row r="14" spans="1:9" s="9" customFormat="1" ht="12.75">
      <c r="A14" s="7"/>
      <c r="B14" s="3"/>
      <c r="C14" s="3" t="s">
        <v>15</v>
      </c>
      <c r="D14" s="5"/>
      <c r="E14" s="3"/>
      <c r="F14" s="5"/>
      <c r="G14" s="5"/>
      <c r="H14" s="5">
        <f>ROUND(SUM(H2:H13),0)</f>
        <v>0</v>
      </c>
      <c r="I14" s="5">
        <f>ROUND(SUM(I2:I13),0)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Ácsmunka</oddHeader>
  </headerFooter>
</worksheet>
</file>

<file path=xl/worksheets/sheet9.xml><?xml version="1.0" encoding="utf-8"?>
<worksheet xmlns="http://schemas.openxmlformats.org/spreadsheetml/2006/main" xmlns:r="http://schemas.openxmlformats.org/officeDocument/2006/relationships">
  <dimension ref="A1:I20"/>
  <sheetViews>
    <sheetView zoomScalePageLayoutView="0" workbookViewId="0" topLeftCell="A10">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56</v>
      </c>
      <c r="C2" s="2" t="s">
        <v>57</v>
      </c>
      <c r="D2" s="6">
        <v>30</v>
      </c>
      <c r="E2" s="1" t="s">
        <v>27</v>
      </c>
      <c r="F2" s="6">
        <v>0</v>
      </c>
      <c r="G2" s="6">
        <v>0</v>
      </c>
      <c r="H2" s="6">
        <f>ROUND(D2*F2,0)</f>
        <v>0</v>
      </c>
      <c r="I2" s="6">
        <f>ROUND(D2*G2,0)</f>
        <v>0</v>
      </c>
    </row>
    <row r="4" spans="1:9" ht="63.75">
      <c r="A4" s="8">
        <v>2</v>
      </c>
      <c r="B4" s="1" t="s">
        <v>58</v>
      </c>
      <c r="C4" s="2" t="s">
        <v>59</v>
      </c>
      <c r="D4" s="6">
        <v>22</v>
      </c>
      <c r="E4" s="1" t="s">
        <v>27</v>
      </c>
      <c r="F4" s="6">
        <v>0</v>
      </c>
      <c r="G4" s="6">
        <v>0</v>
      </c>
      <c r="H4" s="6">
        <f>ROUND(D4*F4,0)</f>
        <v>0</v>
      </c>
      <c r="I4" s="6">
        <f>ROUND(D4*G4,0)</f>
        <v>0</v>
      </c>
    </row>
    <row r="6" spans="1:9" ht="82.5">
      <c r="A6" s="8">
        <v>3</v>
      </c>
      <c r="B6" s="1" t="s">
        <v>60</v>
      </c>
      <c r="C6" s="2" t="s">
        <v>72</v>
      </c>
      <c r="D6" s="6">
        <v>198</v>
      </c>
      <c r="E6" s="1" t="s">
        <v>27</v>
      </c>
      <c r="F6" s="6">
        <v>0</v>
      </c>
      <c r="G6" s="6">
        <v>0</v>
      </c>
      <c r="H6" s="6">
        <f>ROUND(D6*F6,0)</f>
        <v>0</v>
      </c>
      <c r="I6" s="6">
        <f>ROUND(D6*G6,0)</f>
        <v>0</v>
      </c>
    </row>
    <row r="8" spans="1:9" ht="108">
      <c r="A8" s="8">
        <v>4</v>
      </c>
      <c r="B8" s="1" t="s">
        <v>61</v>
      </c>
      <c r="C8" s="2" t="s">
        <v>73</v>
      </c>
      <c r="D8" s="6">
        <v>110</v>
      </c>
      <c r="E8" s="1" t="s">
        <v>27</v>
      </c>
      <c r="F8" s="6">
        <v>0</v>
      </c>
      <c r="G8" s="6">
        <v>0</v>
      </c>
      <c r="H8" s="6">
        <f>ROUND(D8*F8,0)</f>
        <v>0</v>
      </c>
      <c r="I8" s="6">
        <f>ROUND(D8*G8,0)</f>
        <v>0</v>
      </c>
    </row>
    <row r="10" spans="1:9" ht="102">
      <c r="A10" s="8">
        <v>5</v>
      </c>
      <c r="B10" s="1" t="s">
        <v>62</v>
      </c>
      <c r="C10" s="2" t="s">
        <v>63</v>
      </c>
      <c r="D10" s="6">
        <v>95</v>
      </c>
      <c r="E10" s="1" t="s">
        <v>27</v>
      </c>
      <c r="F10" s="6">
        <v>0</v>
      </c>
      <c r="G10" s="6">
        <v>0</v>
      </c>
      <c r="H10" s="6">
        <f>ROUND(D10*F10,0)</f>
        <v>0</v>
      </c>
      <c r="I10" s="6">
        <f>ROUND(D10*G10,0)</f>
        <v>0</v>
      </c>
    </row>
    <row r="12" spans="1:9" ht="63.75">
      <c r="A12" s="8">
        <v>6</v>
      </c>
      <c r="B12" s="1" t="s">
        <v>64</v>
      </c>
      <c r="C12" s="2" t="s">
        <v>65</v>
      </c>
      <c r="D12" s="6">
        <v>15</v>
      </c>
      <c r="E12" s="1" t="s">
        <v>27</v>
      </c>
      <c r="F12" s="6">
        <v>0</v>
      </c>
      <c r="G12" s="6">
        <v>0</v>
      </c>
      <c r="H12" s="6">
        <f>ROUND(D12*F12,0)</f>
        <v>0</v>
      </c>
      <c r="I12" s="6">
        <f>ROUND(D12*G12,0)</f>
        <v>0</v>
      </c>
    </row>
    <row r="14" spans="1:9" ht="76.5">
      <c r="A14" s="8">
        <v>7</v>
      </c>
      <c r="B14" s="1" t="s">
        <v>66</v>
      </c>
      <c r="C14" s="2" t="s">
        <v>67</v>
      </c>
      <c r="D14" s="6">
        <v>110</v>
      </c>
      <c r="E14" s="1" t="s">
        <v>27</v>
      </c>
      <c r="F14" s="6">
        <v>0</v>
      </c>
      <c r="G14" s="6">
        <v>0</v>
      </c>
      <c r="H14" s="6">
        <f>ROUND(D14*F14,0)</f>
        <v>0</v>
      </c>
      <c r="I14" s="6">
        <f>ROUND(D14*G14,0)</f>
        <v>0</v>
      </c>
    </row>
    <row r="16" spans="1:9" ht="63.75">
      <c r="A16" s="8">
        <v>8</v>
      </c>
      <c r="B16" s="1" t="s">
        <v>68</v>
      </c>
      <c r="C16" s="2" t="s">
        <v>69</v>
      </c>
      <c r="D16" s="6">
        <v>110</v>
      </c>
      <c r="E16" s="1" t="s">
        <v>27</v>
      </c>
      <c r="F16" s="6">
        <v>0</v>
      </c>
      <c r="G16" s="6">
        <v>0</v>
      </c>
      <c r="H16" s="6">
        <f>ROUND(D16*F16,0)</f>
        <v>0</v>
      </c>
      <c r="I16" s="6">
        <f>ROUND(D16*G16,0)</f>
        <v>0</v>
      </c>
    </row>
    <row r="18" spans="1:9" ht="114.75">
      <c r="A18" s="8">
        <v>9</v>
      </c>
      <c r="B18" s="1" t="s">
        <v>70</v>
      </c>
      <c r="C18" s="2" t="s">
        <v>71</v>
      </c>
      <c r="D18" s="6">
        <v>47</v>
      </c>
      <c r="E18" s="1" t="s">
        <v>27</v>
      </c>
      <c r="F18" s="6">
        <v>0</v>
      </c>
      <c r="G18" s="6">
        <v>0</v>
      </c>
      <c r="H18" s="6">
        <f>ROUND(D18*F18,0)</f>
        <v>0</v>
      </c>
      <c r="I18" s="6">
        <f>ROUND(D18*G18,0)</f>
        <v>0</v>
      </c>
    </row>
    <row r="20" spans="1:9" s="9" customFormat="1" ht="12.75">
      <c r="A20" s="7"/>
      <c r="B20" s="3"/>
      <c r="C20" s="3" t="s">
        <v>15</v>
      </c>
      <c r="D20" s="5"/>
      <c r="E20" s="3"/>
      <c r="F20" s="5"/>
      <c r="G20" s="5"/>
      <c r="H20" s="5">
        <f>ROUND(SUM(H2:H19),0)</f>
        <v>0</v>
      </c>
      <c r="I20" s="5">
        <f>ROUND(SUM(I2:I19),0)</f>
        <v>0</v>
      </c>
    </row>
  </sheetData>
  <sheetProtection/>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Vakolás és rabicolás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CSONTO</dc:creator>
  <cp:keywords/>
  <dc:description/>
  <cp:lastModifiedBy>CSONTO</cp:lastModifiedBy>
  <dcterms:created xsi:type="dcterms:W3CDTF">2016-09-30T11:23:23Z</dcterms:created>
  <dcterms:modified xsi:type="dcterms:W3CDTF">2016-10-03T08:11:19Z</dcterms:modified>
  <cp:category/>
  <cp:version/>
  <cp:contentType/>
  <cp:contentStatus/>
</cp:coreProperties>
</file>